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5/"/>
    </mc:Choice>
  </mc:AlternateContent>
  <xr:revisionPtr revIDLastSave="20" documentId="8_{F37077A0-FD79-4AEF-8DAF-16AE96EA4A90}" xr6:coauthVersionLast="47" xr6:coauthVersionMax="47" xr10:uidLastSave="{0AE5BF09-D176-4597-B7E3-799021018261}"/>
  <bookViews>
    <workbookView xWindow="28680" yWindow="-120" windowWidth="29040" windowHeight="15720" tabRatio="824" activeTab="7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7" i="4" l="1"/>
  <c r="C237" i="4"/>
  <c r="D238" i="3"/>
  <c r="E238" i="3"/>
  <c r="G238" i="3"/>
  <c r="H238" i="3"/>
  <c r="J238" i="3"/>
  <c r="K238" i="3"/>
  <c r="M238" i="3"/>
  <c r="N238" i="3"/>
  <c r="H238" i="1"/>
  <c r="G238" i="1"/>
  <c r="E238" i="1"/>
  <c r="D238" i="1"/>
  <c r="D236" i="4"/>
  <c r="C236" i="4"/>
  <c r="M123" i="6"/>
  <c r="L123" i="6"/>
  <c r="J123" i="6"/>
  <c r="I123" i="6"/>
  <c r="G123" i="6"/>
  <c r="F123" i="6"/>
  <c r="D123" i="6"/>
  <c r="C123" i="6"/>
  <c r="G124" i="5"/>
  <c r="F124" i="5"/>
  <c r="D124" i="5"/>
  <c r="C124" i="5"/>
  <c r="N237" i="3"/>
  <c r="M237" i="3"/>
  <c r="K237" i="3"/>
  <c r="J237" i="3"/>
  <c r="H237" i="3"/>
  <c r="G237" i="3"/>
  <c r="E237" i="3"/>
  <c r="D237" i="3"/>
  <c r="H237" i="1"/>
  <c r="G237" i="1"/>
  <c r="E237" i="1"/>
  <c r="D237" i="1"/>
  <c r="D235" i="4"/>
  <c r="C235" i="4"/>
  <c r="N236" i="3"/>
  <c r="M236" i="3"/>
  <c r="K236" i="3"/>
  <c r="J236" i="3"/>
  <c r="H236" i="3"/>
  <c r="G236" i="3"/>
  <c r="E236" i="3"/>
  <c r="D236" i="3"/>
  <c r="H236" i="1"/>
  <c r="G236" i="1"/>
  <c r="E236" i="1"/>
  <c r="D236" i="1"/>
  <c r="D234" i="4"/>
  <c r="C234" i="4"/>
  <c r="N235" i="3"/>
  <c r="M235" i="3"/>
  <c r="K235" i="3"/>
  <c r="J235" i="3"/>
  <c r="H235" i="3"/>
  <c r="G235" i="3"/>
  <c r="E235" i="3"/>
  <c r="D235" i="3"/>
  <c r="D235" i="1"/>
  <c r="E235" i="1"/>
  <c r="G235" i="1"/>
  <c r="H235" i="1"/>
  <c r="D233" i="4"/>
  <c r="C233" i="4"/>
  <c r="N234" i="3"/>
  <c r="M234" i="3"/>
  <c r="K234" i="3"/>
  <c r="J234" i="3"/>
  <c r="H234" i="3"/>
  <c r="G234" i="3"/>
  <c r="E234" i="3"/>
  <c r="D234" i="3"/>
  <c r="H234" i="1"/>
  <c r="G234" i="1"/>
  <c r="E234" i="1"/>
  <c r="D234" i="1"/>
  <c r="G123" i="5"/>
  <c r="F123" i="5"/>
  <c r="D123" i="5"/>
  <c r="C123" i="5"/>
  <c r="M122" i="6"/>
  <c r="L122" i="6"/>
  <c r="J122" i="6"/>
  <c r="I122" i="6"/>
  <c r="G122" i="6"/>
  <c r="F122" i="6"/>
  <c r="D122" i="6"/>
  <c r="C122" i="6"/>
  <c r="D233" i="3"/>
  <c r="E233" i="3"/>
  <c r="G233" i="3"/>
  <c r="H233" i="3"/>
  <c r="J233" i="3"/>
  <c r="K233" i="3"/>
  <c r="M233" i="3"/>
  <c r="N233" i="3"/>
  <c r="D232" i="4"/>
  <c r="C232" i="4"/>
  <c r="H233" i="1"/>
  <c r="G233" i="1"/>
  <c r="E233" i="1"/>
  <c r="D233" i="1"/>
  <c r="D231" i="4"/>
  <c r="C231" i="4"/>
  <c r="N232" i="3"/>
  <c r="M232" i="3"/>
  <c r="K232" i="3"/>
  <c r="J232" i="3"/>
  <c r="H232" i="3"/>
  <c r="G232" i="3"/>
  <c r="E232" i="3"/>
  <c r="D232" i="3"/>
  <c r="D232" i="1"/>
  <c r="E232" i="1"/>
  <c r="G232" i="1"/>
  <c r="H232" i="1"/>
  <c r="D230" i="4"/>
  <c r="C230" i="4"/>
  <c r="M121" i="6"/>
  <c r="L121" i="6"/>
  <c r="J121" i="6"/>
  <c r="I121" i="6"/>
  <c r="G121" i="6"/>
  <c r="F121" i="6"/>
  <c r="D121" i="6"/>
  <c r="C121" i="6"/>
  <c r="G122" i="5"/>
  <c r="F122" i="5"/>
  <c r="D122" i="5"/>
  <c r="C122" i="5"/>
  <c r="N231" i="3"/>
  <c r="M231" i="3"/>
  <c r="K231" i="3"/>
  <c r="J231" i="3"/>
  <c r="H231" i="3"/>
  <c r="G231" i="3"/>
  <c r="E231" i="3"/>
  <c r="D231" i="3"/>
  <c r="D231" i="1"/>
  <c r="E231" i="1"/>
  <c r="G231" i="1"/>
  <c r="H231" i="1"/>
  <c r="D229" i="4"/>
  <c r="C229" i="4"/>
  <c r="N230" i="3"/>
  <c r="M230" i="3"/>
  <c r="K230" i="3"/>
  <c r="J230" i="3"/>
  <c r="H230" i="3"/>
  <c r="G230" i="3"/>
  <c r="E230" i="3"/>
  <c r="D230" i="3"/>
  <c r="D230" i="1"/>
  <c r="E230" i="1"/>
  <c r="G230" i="1"/>
  <c r="H230" i="1"/>
  <c r="M229" i="3"/>
  <c r="N229" i="3"/>
  <c r="J229" i="3"/>
  <c r="K229" i="3"/>
  <c r="G229" i="3"/>
  <c r="H229" i="3"/>
  <c r="D229" i="3"/>
  <c r="E229" i="3"/>
  <c r="G229" i="1"/>
  <c r="H229" i="1"/>
  <c r="D229" i="1"/>
  <c r="E229" i="1"/>
  <c r="C228" i="4"/>
  <c r="D228" i="4"/>
  <c r="C225" i="4"/>
  <c r="D225" i="4"/>
  <c r="C226" i="4"/>
  <c r="D226" i="4"/>
  <c r="C227" i="4"/>
  <c r="D227" i="4"/>
  <c r="M120" i="6"/>
  <c r="L120" i="6"/>
  <c r="J120" i="6"/>
  <c r="I120" i="6"/>
  <c r="G120" i="6"/>
  <c r="F120" i="6"/>
  <c r="D120" i="6"/>
  <c r="C120" i="6"/>
  <c r="C121" i="5"/>
  <c r="D121" i="5"/>
  <c r="F121" i="5"/>
  <c r="G121" i="5"/>
  <c r="M226" i="3"/>
  <c r="N226" i="3"/>
  <c r="M227" i="3"/>
  <c r="N227" i="3"/>
  <c r="M228" i="3"/>
  <c r="N228" i="3"/>
  <c r="J226" i="3"/>
  <c r="K226" i="3"/>
  <c r="J227" i="3"/>
  <c r="K227" i="3"/>
  <c r="J228" i="3"/>
  <c r="K228" i="3"/>
  <c r="G227" i="3"/>
  <c r="G228" i="3"/>
  <c r="G226" i="3"/>
  <c r="H226" i="3"/>
  <c r="H227" i="3"/>
  <c r="H228" i="3"/>
  <c r="D226" i="3"/>
  <c r="E226" i="3"/>
  <c r="D227" i="3"/>
  <c r="E227" i="3"/>
  <c r="D228" i="3"/>
  <c r="E228" i="3"/>
  <c r="H218" i="1"/>
  <c r="H219" i="1"/>
  <c r="H220" i="1"/>
  <c r="H221" i="1"/>
  <c r="H222" i="1"/>
  <c r="H223" i="1"/>
  <c r="H224" i="1"/>
  <c r="H225" i="1"/>
  <c r="H226" i="1"/>
  <c r="H227" i="1"/>
  <c r="H228" i="1"/>
  <c r="G218" i="1"/>
  <c r="G219" i="1"/>
  <c r="G220" i="1"/>
  <c r="G221" i="1"/>
  <c r="G222" i="1"/>
  <c r="G223" i="1"/>
  <c r="G224" i="1"/>
  <c r="G225" i="1"/>
  <c r="G226" i="1"/>
  <c r="G227" i="1"/>
  <c r="G228" i="1"/>
  <c r="D228" i="1"/>
  <c r="E225" i="1"/>
  <c r="E226" i="1"/>
  <c r="E227" i="1"/>
  <c r="E228" i="1"/>
  <c r="D227" i="1"/>
  <c r="D225" i="1"/>
  <c r="D226" i="1"/>
  <c r="D224" i="4"/>
  <c r="C224" i="4"/>
  <c r="M119" i="6"/>
  <c r="L119" i="6"/>
  <c r="J119" i="6"/>
  <c r="I119" i="6"/>
  <c r="G119" i="6"/>
  <c r="F119" i="6"/>
  <c r="D119" i="6"/>
  <c r="C119" i="6"/>
  <c r="G120" i="5"/>
  <c r="F120" i="5"/>
  <c r="D120" i="5"/>
  <c r="C120" i="5"/>
  <c r="N225" i="3"/>
  <c r="M225" i="3"/>
  <c r="K225" i="3"/>
  <c r="J225" i="3"/>
  <c r="H225" i="3"/>
  <c r="G225" i="3"/>
  <c r="E225" i="3"/>
  <c r="D225" i="3"/>
  <c r="D223" i="4" l="1"/>
  <c r="C223" i="4"/>
  <c r="N224" i="3"/>
  <c r="M224" i="3"/>
  <c r="K224" i="3"/>
  <c r="J224" i="3"/>
  <c r="H224" i="3"/>
  <c r="G224" i="3"/>
  <c r="E224" i="3"/>
  <c r="D224" i="3"/>
  <c r="E224" i="1"/>
  <c r="D224" i="1"/>
  <c r="D222" i="4"/>
  <c r="C222" i="4"/>
  <c r="D221" i="4"/>
  <c r="C221" i="4"/>
  <c r="N223" i="3"/>
  <c r="M223" i="3"/>
  <c r="K223" i="3"/>
  <c r="J223" i="3"/>
  <c r="H223" i="3"/>
  <c r="G223" i="3"/>
  <c r="E223" i="3"/>
  <c r="D223" i="3"/>
  <c r="E223" i="1"/>
  <c r="D223" i="1"/>
  <c r="M118" i="6"/>
  <c r="L118" i="6"/>
  <c r="J118" i="6"/>
  <c r="I118" i="6"/>
  <c r="G118" i="6"/>
  <c r="F118" i="6"/>
  <c r="D118" i="6"/>
  <c r="C118" i="6"/>
  <c r="F119" i="5"/>
  <c r="G119" i="5"/>
  <c r="C119" i="5"/>
  <c r="D119" i="5"/>
  <c r="M222" i="3"/>
  <c r="N222" i="3"/>
  <c r="J222" i="3"/>
  <c r="K222" i="3"/>
  <c r="G222" i="3"/>
  <c r="H222" i="3"/>
  <c r="D222" i="3"/>
  <c r="E222" i="3"/>
  <c r="E222" i="1"/>
  <c r="D222" i="1"/>
  <c r="D220" i="4"/>
  <c r="C220" i="4"/>
  <c r="M221" i="3"/>
  <c r="N221" i="3"/>
  <c r="K221" i="3"/>
  <c r="J221" i="3"/>
  <c r="H221" i="3"/>
  <c r="G221" i="3"/>
  <c r="E221" i="3"/>
  <c r="D221" i="3"/>
  <c r="E221" i="1"/>
  <c r="D221" i="1"/>
  <c r="E219" i="1"/>
  <c r="E220" i="1"/>
  <c r="D219" i="1"/>
  <c r="D220" i="1"/>
  <c r="D219" i="4"/>
  <c r="C219" i="4"/>
  <c r="N220" i="3"/>
  <c r="M220" i="3"/>
  <c r="K220" i="3"/>
  <c r="J220" i="3"/>
  <c r="H220" i="3"/>
  <c r="G220" i="3"/>
  <c r="E220" i="3"/>
  <c r="D220" i="3"/>
  <c r="D218" i="4"/>
  <c r="C218" i="4"/>
  <c r="M117" i="6"/>
  <c r="L117" i="6"/>
  <c r="J117" i="6"/>
  <c r="I117" i="6"/>
  <c r="G117" i="6"/>
  <c r="F117" i="6"/>
  <c r="D117" i="6"/>
  <c r="C117" i="6"/>
  <c r="F118" i="5"/>
  <c r="G118" i="5"/>
  <c r="C118" i="5"/>
  <c r="D118" i="5"/>
  <c r="M219" i="3"/>
  <c r="N219" i="3"/>
  <c r="J219" i="3"/>
  <c r="K219" i="3"/>
  <c r="G219" i="3"/>
  <c r="H219" i="3"/>
  <c r="E219" i="3"/>
  <c r="D219" i="3"/>
  <c r="D217" i="4"/>
  <c r="C217" i="4"/>
  <c r="M218" i="3"/>
  <c r="N218" i="3"/>
  <c r="K218" i="3"/>
  <c r="J218" i="3"/>
  <c r="H218" i="3"/>
  <c r="G218" i="3"/>
  <c r="E218" i="3"/>
  <c r="D218" i="3"/>
  <c r="E218" i="1"/>
  <c r="D218" i="1"/>
  <c r="D216" i="4"/>
  <c r="C216" i="4"/>
  <c r="N217" i="3"/>
  <c r="M217" i="3"/>
  <c r="K217" i="3"/>
  <c r="J217" i="3"/>
  <c r="H217" i="3"/>
  <c r="G217" i="3"/>
  <c r="E217" i="3"/>
  <c r="D217" i="3"/>
  <c r="H217" i="1"/>
  <c r="G217" i="1"/>
  <c r="E217" i="1"/>
  <c r="D217" i="1"/>
  <c r="D215" i="4"/>
  <c r="C215" i="4"/>
  <c r="M116" i="6"/>
  <c r="L116" i="6"/>
  <c r="J116" i="6"/>
  <c r="I116" i="6"/>
  <c r="G116" i="6"/>
  <c r="F116" i="6"/>
  <c r="D116" i="6"/>
  <c r="C116" i="6"/>
  <c r="G117" i="5"/>
  <c r="F117" i="5"/>
  <c r="D117" i="5"/>
  <c r="C117" i="5"/>
  <c r="N216" i="3"/>
  <c r="M216" i="3"/>
  <c r="K216" i="3"/>
  <c r="J216" i="3"/>
  <c r="H216" i="3"/>
  <c r="G216" i="3"/>
  <c r="E216" i="3"/>
  <c r="D216" i="3"/>
  <c r="H216" i="1"/>
  <c r="G216" i="1"/>
  <c r="E216" i="1"/>
  <c r="D216" i="1"/>
  <c r="D214" i="4"/>
  <c r="C214" i="4"/>
  <c r="N215" i="3"/>
  <c r="M215" i="3"/>
  <c r="K215" i="3"/>
  <c r="J215" i="3"/>
  <c r="H215" i="3"/>
  <c r="G215" i="3"/>
  <c r="E215" i="3"/>
  <c r="D215" i="3"/>
  <c r="H215" i="1"/>
  <c r="G215" i="1"/>
  <c r="E215" i="1"/>
  <c r="D215" i="1"/>
  <c r="H214" i="1"/>
  <c r="G214" i="1"/>
  <c r="E214" i="1"/>
  <c r="D214" i="1"/>
  <c r="N214" i="3"/>
  <c r="M214" i="3"/>
  <c r="K214" i="3"/>
  <c r="J214" i="3"/>
  <c r="H214" i="3"/>
  <c r="G214" i="3"/>
  <c r="E214" i="3"/>
  <c r="D214" i="3"/>
  <c r="D213" i="4"/>
  <c r="C213" i="4"/>
  <c r="D212" i="4"/>
  <c r="C212" i="4"/>
  <c r="D115" i="6"/>
  <c r="C115" i="6"/>
  <c r="M115" i="6"/>
  <c r="L115" i="6"/>
  <c r="J115" i="6"/>
  <c r="I115" i="6"/>
  <c r="G115" i="6"/>
  <c r="F115" i="6"/>
  <c r="G116" i="5"/>
  <c r="F116" i="5"/>
  <c r="D116" i="5"/>
  <c r="C116" i="5"/>
  <c r="N213" i="3"/>
  <c r="M213" i="3"/>
  <c r="K213" i="3"/>
  <c r="J213" i="3"/>
  <c r="H213" i="3"/>
  <c r="G213" i="3"/>
  <c r="E213" i="3"/>
  <c r="D213" i="3"/>
  <c r="H213" i="1"/>
  <c r="G213" i="1"/>
  <c r="E213" i="1"/>
  <c r="D213" i="1"/>
  <c r="D211" i="4"/>
  <c r="C211" i="4"/>
  <c r="N212" i="3"/>
  <c r="M212" i="3"/>
  <c r="K212" i="3"/>
  <c r="J212" i="3"/>
  <c r="H212" i="3"/>
  <c r="G212" i="3"/>
  <c r="E212" i="3"/>
  <c r="D212" i="3"/>
  <c r="H212" i="1"/>
  <c r="G212" i="1"/>
  <c r="E212" i="1"/>
  <c r="D212" i="1"/>
  <c r="D210" i="4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<sst xmlns="http://schemas.openxmlformats.org/spreadsheetml/2006/main" count="538" uniqueCount="162">
  <si>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</si>
  <si>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</si>
  <si>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</si>
  <si>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</si>
  <si>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</si>
  <si>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</si>
  <si>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</si>
  <si>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</si>
  <si>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</si>
  <si>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</si>
  <si>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</si>
  <si>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</si>
  <si>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</si>
  <si>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</si>
  <si>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</si>
  <si>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</si>
  <si>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</si>
  <si>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</si>
  <si>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</si>
  <si>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</si>
  <si>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</si>
  <si>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</si>
  <si>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</si>
  <si>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</si>
  <si>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</si>
  <si>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</si>
  <si>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</si>
  <si>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</si>
  <si>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</si>
  <si>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</si>
  <si>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</si>
  <si>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</si>
  <si>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</si>
  <si>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</si>
  <si>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</si>
  <si>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</si>
  <si>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</si>
  <si>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</si>
  <si>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</si>
  <si>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</si>
  <si>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</si>
  <si>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</si>
  <si>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</si>
  <si>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</si>
  <si>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</si>
  <si>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</si>
  <si>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</si>
  <si>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</si>
  <si>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</si>
  <si>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</si>
  <si>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</si>
  <si>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</si>
  <si>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</si>
  <si>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</si>
  <si>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</si>
  <si>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</si>
  <si>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</si>
  <si>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</si>
  <si>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</si>
  <si>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</si>
  <si>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</si>
  <si>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</si>
  <si>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</si>
  <si>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</si>
  <si>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</si>
  <si>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</si>
  <si>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</si>
  <si>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</si>
  <si>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</si>
  <si>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</si>
  <si>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</si>
  <si>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</si>
  <si>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</si>
  <si>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</si>
  <si>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</si>
  <si>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</si>
  <si>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</si>
  <si>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</si>
  <si>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</si>
  <si>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</si>
  <si>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</si>
  <si>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</si>
  <si>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</si>
  <si>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</si>
  <si>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</si>
  <si>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</si>
  <si>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</si>
  <si>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</si>
  <si>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</si>
  <si>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</si>
  <si>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</si>
  <si>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</si>
  <si>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</si>
  <si>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</si>
  <si>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</si>
  <si>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</si>
  <si>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</si>
  <si>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</si>
  <si>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</si>
  <si>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</si>
  <si>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</si>
  <si>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</si>
  <si>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</si>
  <si>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</si>
  <si>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</si>
  <si>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</si>
  <si>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</si>
  <si>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</si>
  <si>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</si>
  <si>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</si>
  <si>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</si>
  <si>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</si>
  <si>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</si>
  <si>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</si>
  <si>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</si>
  <si>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</si>
  <si>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</si>
  <si>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</si>
  <si>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</si>
  <si>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</si>
  <si>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</si>
  <si>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</si>
  <si>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</si>
  <si>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</si>
  <si>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</si>
  <si>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</si>
  <si>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</si>
  <si>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</si>
  <si>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</si>
  <si>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</si>
  <si>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</si>
  <si>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</si>
  <si>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</si>
  <si>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</si>
  <si>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</si>
  <si>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</si>
  <si>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</si>
  <si>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</si>
  <si>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</si>
  <si>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</si>
  <si>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</si>
  <si>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</si>
  <si>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</si>
  <si>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</si>
  <si>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</si>
  <si>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</si>
  <si>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</si>
  <si>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</si>
  <si>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</si>
  <si>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</si>
  <si>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</si>
  <si>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</si>
  <si>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</si>
  <si>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</si>
  <si>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2024 Q2</t>
  </si>
  <si>
    <t>2024 Q3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</si>
  <si>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</si>
  <si>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</si>
  <si>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</si>
  <si>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</si>
  <si>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</si>
  <si>
    <t>2024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</si>
</sst>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13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144780</xdr:colOff>
      <xdr:row>0</xdr:row>
      <xdr:rowOff>676275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148590</xdr:colOff>
      <xdr:row>0</xdr:row>
      <xdr:rowOff>681990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140970</xdr:colOff>
      <xdr:row>1</xdr:row>
      <xdr:rowOff>0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139065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140970</xdr:colOff>
      <xdr:row>0</xdr:row>
      <xdr:rowOff>674370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V10" sqref="V10"/>
    </sheetView>
  </sheetViews>
  <sheetFormatPr defaultRowHeight="12" x14ac:dyDescent="0.2"/>
  <cols>
    <col min="1" max="1" width="63" bestFit="1" customWidth="1"/>
  </cols>
  <sheetData>
    <row r="1" spans="1:1" ht="55.5" customHeight="1" x14ac:dyDescent="0.2"/>
    <row r="2" spans="1:1" x14ac:dyDescent="0.2">
      <c r="A2" s="14" t="s">
        <v>0</v>
      </c>
    </row>
    <row r="4" spans="1:1" s="24" customFormat="1" ht="33.75" customHeight="1" x14ac:dyDescent="0.2">
      <c r="A4" s="25" t="s">
        <v>1</v>
      </c>
    </row>
    <row r="5" spans="1:1" s="24" customFormat="1" ht="33.75" customHeight="1" x14ac:dyDescent="0.2">
      <c r="A5" s="25" t="s">
        <v>2</v>
      </c>
    </row>
    <row r="6" spans="1:1" s="24" customFormat="1" ht="33.75" customHeight="1" x14ac:dyDescent="0.2">
      <c r="A6" s="25" t="s">
        <v>3</v>
      </c>
    </row>
    <row r="7" spans="1:1" s="24" customFormat="1" ht="33.75" customHeight="1" x14ac:dyDescent="0.2">
      <c r="A7" s="25" t="s">
        <v>4</v>
      </c>
    </row>
    <row r="8" spans="1:1" s="24" customFormat="1" ht="33.75" customHeight="1" x14ac:dyDescent="0.2">
      <c r="A8" s="25" t="s">
        <v>5</v>
      </c>
    </row>
    <row r="9" spans="1:1" s="24" customFormat="1" ht="33.75" customHeight="1" x14ac:dyDescent="0.2">
      <c r="A9" s="25" t="s">
        <v>6</v>
      </c>
    </row>
    <row r="10" spans="1:1" s="24" customFormat="1" ht="33.75" customHeight="1" x14ac:dyDescent="0.2">
      <c r="A10" s="25" t="s">
        <v>7</v>
      </c>
    </row>
    <row r="11" spans="1:1" s="24" customFormat="1" ht="33.75" customHeight="1" x14ac:dyDescent="0.2"/>
    <row r="12" spans="1:1" s="24" customFormat="1" ht="33.75" customHeight="1" x14ac:dyDescent="0.2"/>
    <row r="13" spans="1:1" s="24" customFormat="1" ht="33.75" customHeight="1" x14ac:dyDescent="0.2"/>
    <row r="14" spans="1:1" s="24" customFormat="1" ht="33.75" customHeight="1" x14ac:dyDescent="0.2"/>
    <row r="15" spans="1:1" s="24" customFormat="1" ht="33.75" customHeight="1" x14ac:dyDescent="0.2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workbookViewId="0">
      <pane ySplit="11" topLeftCell="A226" activePane="bottomLeft" state="frozen"/>
      <selection pane="bottomLeft" activeCell="F239" sqref="F239"/>
    </sheetView>
  </sheetViews>
  <sheetFormatPr defaultRowHeight="12" customHeight="1" x14ac:dyDescent="0.2"/>
  <cols>
    <col min="1" max="2" width="12.5703125" style="29" customWidth="1"/>
    <col min="3" max="3" width="12.5703125" style="58" customWidth="1"/>
    <col min="4" max="5" width="13.85546875" style="59" customWidth="1"/>
    <col min="6" max="6" width="13.85546875" style="58" customWidth="1"/>
    <col min="7" max="8" width="13.85546875" style="59" customWidth="1"/>
    <col min="9" max="9" width="13.85546875" style="58" hidden="1" customWidth="1"/>
    <col min="10" max="11" width="13.85546875" style="59" hidden="1" customWidth="1"/>
    <col min="12" max="12" width="13.85546875" style="58" hidden="1" customWidth="1"/>
    <col min="13" max="14" width="13.85546875" style="59" hidden="1" customWidth="1"/>
    <col min="15" max="15" width="13.85546875" style="58" hidden="1" customWidth="1"/>
    <col min="16" max="17" width="13.85546875" style="59" hidden="1" customWidth="1"/>
    <col min="18" max="18" width="13.85546875" style="58" hidden="1" customWidth="1"/>
    <col min="19" max="20" width="13.85546875" style="59" hidden="1" customWidth="1"/>
    <col min="21" max="21" width="13.85546875" style="58" hidden="1" customWidth="1"/>
    <col min="22" max="23" width="13.85546875" style="59" hidden="1" customWidth="1"/>
    <col min="24" max="24" width="13.85546875" style="58" hidden="1" customWidth="1"/>
    <col min="25" max="26" width="13.85546875" style="59" hidden="1" customWidth="1"/>
    <col min="27" max="29" width="13.7109375" hidden="1" customWidth="1"/>
  </cols>
  <sheetData>
    <row r="1" spans="1:29" ht="54.75" customHeight="1" x14ac:dyDescent="0.2"/>
    <row r="2" spans="1:29" ht="12" customHeight="1" x14ac:dyDescent="0.2">
      <c r="A2" s="60" t="s">
        <v>8</v>
      </c>
      <c r="B2" s="60"/>
    </row>
    <row r="3" spans="1:29" ht="12" customHeight="1" x14ac:dyDescent="0.2">
      <c r="A3" s="29" t="s">
        <v>9</v>
      </c>
    </row>
    <row r="4" spans="1:29" ht="12" customHeight="1" x14ac:dyDescent="0.2">
      <c r="A4" s="60" t="s">
        <v>10</v>
      </c>
      <c r="B4" s="60"/>
    </row>
    <row r="5" spans="1:29" ht="12" customHeight="1" x14ac:dyDescent="0.2">
      <c r="A5" s="60"/>
      <c r="B5" s="60"/>
    </row>
    <row r="6" spans="1:29" ht="12" customHeight="1" x14ac:dyDescent="0.2">
      <c r="A6" s="60" t="s">
        <v>11</v>
      </c>
      <c r="B6" s="60"/>
    </row>
    <row r="7" spans="1:29" ht="12" customHeight="1" x14ac:dyDescent="0.2">
      <c r="A7" s="60" t="s">
        <v>12</v>
      </c>
      <c r="B7" s="60"/>
    </row>
    <row r="8" spans="1:29" ht="12" customHeight="1" x14ac:dyDescent="0.2">
      <c r="A8" s="60"/>
      <c r="B8" s="60"/>
    </row>
    <row r="9" spans="1:29" ht="12.95" customHeight="1" x14ac:dyDescent="0.25">
      <c r="A9" s="60"/>
      <c r="B9" s="60"/>
      <c r="C9" s="85" t="s">
        <v>13</v>
      </c>
      <c r="D9" s="85"/>
      <c r="E9" s="85"/>
      <c r="F9" s="87" t="s">
        <v>14</v>
      </c>
      <c r="G9" s="88"/>
      <c r="H9" s="89"/>
      <c r="I9" s="85" t="s">
        <v>15</v>
      </c>
      <c r="J9" s="85"/>
      <c r="K9" s="85"/>
      <c r="L9" s="87" t="s">
        <v>15</v>
      </c>
      <c r="M9" s="88"/>
      <c r="N9" s="89"/>
      <c r="O9" s="85" t="s">
        <v>16</v>
      </c>
      <c r="P9" s="85"/>
      <c r="Q9" s="85"/>
      <c r="R9" s="87" t="s">
        <v>17</v>
      </c>
      <c r="S9" s="88"/>
      <c r="T9" s="89"/>
      <c r="U9" s="85" t="s">
        <v>18</v>
      </c>
      <c r="V9" s="85"/>
      <c r="W9" s="85"/>
      <c r="X9" s="87" t="s">
        <v>19</v>
      </c>
      <c r="Y9" s="88"/>
      <c r="Z9" s="89"/>
      <c r="AA9" s="85" t="s">
        <v>20</v>
      </c>
      <c r="AB9" s="85"/>
      <c r="AC9" s="85"/>
    </row>
    <row r="10" spans="1:29" ht="12" customHeight="1" x14ac:dyDescent="0.2">
      <c r="A10" s="61" t="s">
        <v>21</v>
      </c>
      <c r="B10" s="60"/>
      <c r="C10" s="86" t="s">
        <v>22</v>
      </c>
      <c r="D10" s="86"/>
      <c r="E10" s="86"/>
      <c r="F10" s="90" t="s">
        <v>22</v>
      </c>
      <c r="G10" s="91"/>
      <c r="H10" s="92"/>
      <c r="I10" s="86" t="s">
        <v>23</v>
      </c>
      <c r="J10" s="86"/>
      <c r="K10" s="86"/>
      <c r="L10" s="90" t="s">
        <v>24</v>
      </c>
      <c r="M10" s="91"/>
      <c r="N10" s="92"/>
      <c r="O10" s="86" t="s">
        <v>25</v>
      </c>
      <c r="P10" s="86"/>
      <c r="Q10" s="86"/>
      <c r="R10" s="90" t="s">
        <v>26</v>
      </c>
      <c r="S10" s="91"/>
      <c r="T10" s="92"/>
      <c r="U10" s="86" t="s">
        <v>26</v>
      </c>
      <c r="V10" s="86"/>
      <c r="W10" s="86"/>
      <c r="X10" s="90" t="s">
        <v>25</v>
      </c>
      <c r="Y10" s="91"/>
      <c r="Z10" s="92"/>
      <c r="AA10" s="86" t="s">
        <v>27</v>
      </c>
      <c r="AB10" s="86"/>
      <c r="AC10" s="86"/>
    </row>
    <row r="11" spans="1:29" ht="24" x14ac:dyDescent="0.2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 x14ac:dyDescent="0.2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 x14ac:dyDescent="0.2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 x14ac:dyDescent="0.2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 x14ac:dyDescent="0.2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 x14ac:dyDescent="0.2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 x14ac:dyDescent="0.2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 x14ac:dyDescent="0.2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 x14ac:dyDescent="0.2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 x14ac:dyDescent="0.2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 x14ac:dyDescent="0.2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 x14ac:dyDescent="0.2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 x14ac:dyDescent="0.2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 x14ac:dyDescent="0.2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 x14ac:dyDescent="0.2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 x14ac:dyDescent="0.2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 x14ac:dyDescent="0.2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 x14ac:dyDescent="0.2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 x14ac:dyDescent="0.2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 x14ac:dyDescent="0.2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 x14ac:dyDescent="0.2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 x14ac:dyDescent="0.2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 x14ac:dyDescent="0.2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 x14ac:dyDescent="0.2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 x14ac:dyDescent="0.2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 x14ac:dyDescent="0.2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 x14ac:dyDescent="0.2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 x14ac:dyDescent="0.2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 x14ac:dyDescent="0.2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 x14ac:dyDescent="0.2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 x14ac:dyDescent="0.2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 x14ac:dyDescent="0.2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 x14ac:dyDescent="0.2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 x14ac:dyDescent="0.2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 x14ac:dyDescent="0.2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 x14ac:dyDescent="0.2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 x14ac:dyDescent="0.2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 x14ac:dyDescent="0.2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 x14ac:dyDescent="0.2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 x14ac:dyDescent="0.2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 x14ac:dyDescent="0.2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 x14ac:dyDescent="0.2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 x14ac:dyDescent="0.2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 x14ac:dyDescent="0.2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 x14ac:dyDescent="0.2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 x14ac:dyDescent="0.2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 x14ac:dyDescent="0.2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 x14ac:dyDescent="0.2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 x14ac:dyDescent="0.2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 x14ac:dyDescent="0.2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 x14ac:dyDescent="0.2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 x14ac:dyDescent="0.2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 x14ac:dyDescent="0.2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 x14ac:dyDescent="0.2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 x14ac:dyDescent="0.2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 x14ac:dyDescent="0.2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 x14ac:dyDescent="0.2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 x14ac:dyDescent="0.2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 x14ac:dyDescent="0.2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 x14ac:dyDescent="0.2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 x14ac:dyDescent="0.2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 x14ac:dyDescent="0.2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 x14ac:dyDescent="0.2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 x14ac:dyDescent="0.2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 x14ac:dyDescent="0.2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 x14ac:dyDescent="0.2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 x14ac:dyDescent="0.2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 x14ac:dyDescent="0.2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 x14ac:dyDescent="0.2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 x14ac:dyDescent="0.2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 x14ac:dyDescent="0.2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 x14ac:dyDescent="0.2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 x14ac:dyDescent="0.2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 x14ac:dyDescent="0.2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 x14ac:dyDescent="0.2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 x14ac:dyDescent="0.2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 x14ac:dyDescent="0.2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 x14ac:dyDescent="0.2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 x14ac:dyDescent="0.2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 x14ac:dyDescent="0.2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 x14ac:dyDescent="0.2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 x14ac:dyDescent="0.2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 x14ac:dyDescent="0.2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 x14ac:dyDescent="0.2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 x14ac:dyDescent="0.2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 x14ac:dyDescent="0.2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 x14ac:dyDescent="0.2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 x14ac:dyDescent="0.2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 x14ac:dyDescent="0.2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 x14ac:dyDescent="0.2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 x14ac:dyDescent="0.2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 x14ac:dyDescent="0.2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 x14ac:dyDescent="0.2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 x14ac:dyDescent="0.2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 x14ac:dyDescent="0.2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 x14ac:dyDescent="0.2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2.2586625194401133E-2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 x14ac:dyDescent="0.2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 x14ac:dyDescent="0.2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 x14ac:dyDescent="0.2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 x14ac:dyDescent="0.2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 x14ac:dyDescent="0.2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 x14ac:dyDescent="0.2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 x14ac:dyDescent="0.2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 x14ac:dyDescent="0.2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 x14ac:dyDescent="0.2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 x14ac:dyDescent="0.2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 x14ac:dyDescent="0.2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 x14ac:dyDescent="0.2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 x14ac:dyDescent="0.2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 x14ac:dyDescent="0.2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 x14ac:dyDescent="0.2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 x14ac:dyDescent="0.2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 x14ac:dyDescent="0.2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 x14ac:dyDescent="0.2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 x14ac:dyDescent="0.2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 x14ac:dyDescent="0.2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 x14ac:dyDescent="0.2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 x14ac:dyDescent="0.2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 x14ac:dyDescent="0.2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 x14ac:dyDescent="0.2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 x14ac:dyDescent="0.2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 x14ac:dyDescent="0.2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 x14ac:dyDescent="0.2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 x14ac:dyDescent="0.2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 x14ac:dyDescent="0.2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 x14ac:dyDescent="0.2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 x14ac:dyDescent="0.2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 x14ac:dyDescent="0.2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 x14ac:dyDescent="0.2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 x14ac:dyDescent="0.2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 x14ac:dyDescent="0.2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 x14ac:dyDescent="0.2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 x14ac:dyDescent="0.2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 x14ac:dyDescent="0.2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 x14ac:dyDescent="0.2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 x14ac:dyDescent="0.2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 x14ac:dyDescent="0.2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 x14ac:dyDescent="0.2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 x14ac:dyDescent="0.2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 x14ac:dyDescent="0.2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 x14ac:dyDescent="0.2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 x14ac:dyDescent="0.2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 x14ac:dyDescent="0.2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 x14ac:dyDescent="0.2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 x14ac:dyDescent="0.2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 x14ac:dyDescent="0.2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 x14ac:dyDescent="0.2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 x14ac:dyDescent="0.2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 x14ac:dyDescent="0.2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 x14ac:dyDescent="0.2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 x14ac:dyDescent="0.2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 x14ac:dyDescent="0.2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 x14ac:dyDescent="0.2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 x14ac:dyDescent="0.2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 x14ac:dyDescent="0.2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 x14ac:dyDescent="0.2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 x14ac:dyDescent="0.2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 x14ac:dyDescent="0.2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 x14ac:dyDescent="0.2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 x14ac:dyDescent="0.2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 x14ac:dyDescent="0.2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 x14ac:dyDescent="0.2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 x14ac:dyDescent="0.2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 x14ac:dyDescent="0.2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 x14ac:dyDescent="0.2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 x14ac:dyDescent="0.2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 x14ac:dyDescent="0.2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 x14ac:dyDescent="0.2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 x14ac:dyDescent="0.2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 x14ac:dyDescent="0.2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 x14ac:dyDescent="0.2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 x14ac:dyDescent="0.2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 x14ac:dyDescent="0.2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 x14ac:dyDescent="0.2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 x14ac:dyDescent="0.2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 x14ac:dyDescent="0.2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 x14ac:dyDescent="0.2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 x14ac:dyDescent="0.2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 x14ac:dyDescent="0.2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 x14ac:dyDescent="0.2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 x14ac:dyDescent="0.2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 x14ac:dyDescent="0.2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 x14ac:dyDescent="0.2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 x14ac:dyDescent="0.2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 x14ac:dyDescent="0.2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 x14ac:dyDescent="0.2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 x14ac:dyDescent="0.2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 x14ac:dyDescent="0.2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 x14ac:dyDescent="0.2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 x14ac:dyDescent="0.2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 x14ac:dyDescent="0.2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 x14ac:dyDescent="0.2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 x14ac:dyDescent="0.2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 x14ac:dyDescent="0.2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 x14ac:dyDescent="0.2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 x14ac:dyDescent="0.2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 x14ac:dyDescent="0.2">
      <c r="A207" s="68">
        <v>44652</v>
      </c>
      <c r="B207" s="68">
        <v>44713</v>
      </c>
      <c r="C207" s="72">
        <v>302699</v>
      </c>
      <c r="D207" s="59">
        <f t="shared" ref="D207:D222" si="223">IFERROR(C207/C206-1,".")</f>
        <v>2.2704313481699767E-2</v>
      </c>
      <c r="E207" s="75">
        <f t="shared" ref="E207:E222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 x14ac:dyDescent="0.2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27" si="227">IFERROR(F208/F207-1,".")</f>
        <v>6.7091961158161073E-3</v>
      </c>
      <c r="H208" s="71">
        <f t="shared" ref="H208:H227" si="228">IFERROR(F208/F196-1,".")</f>
        <v>0.1132156997340068</v>
      </c>
    </row>
    <row r="209" spans="1:8" ht="12" customHeight="1" x14ac:dyDescent="0.2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 x14ac:dyDescent="0.2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 x14ac:dyDescent="0.2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 x14ac:dyDescent="0.2">
      <c r="A212" s="68">
        <v>44805</v>
      </c>
      <c r="B212" s="68">
        <v>44866</v>
      </c>
      <c r="C212" s="72">
        <v>308868</v>
      </c>
      <c r="D212" s="59">
        <f t="shared" si="223"/>
        <v>-2.3039550595915892E-2</v>
      </c>
      <c r="E212" s="75">
        <f t="shared" si="224"/>
        <v>7.8784957616018891E-2</v>
      </c>
      <c r="F212" s="77">
        <v>339570</v>
      </c>
      <c r="G212" s="70">
        <f t="shared" si="227"/>
        <v>-4.9068587366841054E-2</v>
      </c>
      <c r="H212" s="71">
        <f t="shared" si="228"/>
        <v>4.737023922618544E-2</v>
      </c>
    </row>
    <row r="213" spans="1:8" ht="12" customHeight="1" x14ac:dyDescent="0.2">
      <c r="A213" s="68">
        <v>44835</v>
      </c>
      <c r="B213" s="68">
        <v>44896</v>
      </c>
      <c r="C213" s="72">
        <v>306013</v>
      </c>
      <c r="D213" s="59">
        <f t="shared" si="223"/>
        <v>-9.2434308507194363E-3</v>
      </c>
      <c r="E213" s="75">
        <f t="shared" si="224"/>
        <v>6.7377989229009172E-2</v>
      </c>
      <c r="F213" s="77">
        <v>343392</v>
      </c>
      <c r="G213" s="70">
        <f t="shared" si="227"/>
        <v>1.1255411255411296E-2</v>
      </c>
      <c r="H213" s="71">
        <f t="shared" si="228"/>
        <v>6.2787638693303949E-2</v>
      </c>
    </row>
    <row r="214" spans="1:8" ht="12" customHeight="1" x14ac:dyDescent="0.2">
      <c r="A214" s="68">
        <v>44866</v>
      </c>
      <c r="B214" s="68">
        <v>44927</v>
      </c>
      <c r="C214" s="72">
        <v>302073</v>
      </c>
      <c r="D214" s="59">
        <f t="shared" si="223"/>
        <v>-1.2875270004869099E-2</v>
      </c>
      <c r="E214" s="75">
        <f t="shared" si="224"/>
        <v>5.5656707915861414E-2</v>
      </c>
      <c r="F214" s="77">
        <v>330512</v>
      </c>
      <c r="G214" s="70">
        <f t="shared" si="227"/>
        <v>-3.7508153946510081E-2</v>
      </c>
      <c r="H214" s="71">
        <f t="shared" si="228"/>
        <v>1.9699068574972056E-2</v>
      </c>
    </row>
    <row r="215" spans="1:8" ht="12" customHeight="1" x14ac:dyDescent="0.2">
      <c r="A215" s="68">
        <v>44896</v>
      </c>
      <c r="B215" s="68">
        <v>44958</v>
      </c>
      <c r="C215" s="72">
        <v>293096</v>
      </c>
      <c r="D215" s="59">
        <f t="shared" si="223"/>
        <v>-2.9717982077180016E-2</v>
      </c>
      <c r="E215" s="75">
        <f t="shared" si="224"/>
        <v>2.2605079252103089E-2</v>
      </c>
      <c r="F215" s="77">
        <v>333422</v>
      </c>
      <c r="G215" s="70">
        <f t="shared" si="227"/>
        <v>8.8045214697196617E-3</v>
      </c>
      <c r="H215" s="71">
        <f t="shared" si="228"/>
        <v>7.0373189325021457E-3</v>
      </c>
    </row>
    <row r="216" spans="1:8" ht="12" customHeight="1" x14ac:dyDescent="0.2">
      <c r="A216" s="68">
        <v>44927</v>
      </c>
      <c r="B216" s="68">
        <v>44986</v>
      </c>
      <c r="C216" s="72">
        <v>286108</v>
      </c>
      <c r="D216" s="59">
        <f t="shared" si="223"/>
        <v>-2.3842017632448087E-2</v>
      </c>
      <c r="E216" s="75">
        <f t="shared" si="224"/>
        <v>1.4182561935719429E-2</v>
      </c>
      <c r="F216" s="77">
        <v>331312</v>
      </c>
      <c r="G216" s="70">
        <f t="shared" si="227"/>
        <v>-6.3283166677663427E-3</v>
      </c>
      <c r="H216" s="71">
        <f t="shared" si="228"/>
        <v>1.5132992006078982E-2</v>
      </c>
    </row>
    <row r="217" spans="1:8" ht="12" customHeight="1" x14ac:dyDescent="0.2">
      <c r="A217" s="68">
        <v>44958</v>
      </c>
      <c r="B217" s="68">
        <v>45017</v>
      </c>
      <c r="C217" s="72">
        <v>280629</v>
      </c>
      <c r="D217" s="59">
        <f t="shared" si="223"/>
        <v>-1.9150111146839621E-2</v>
      </c>
      <c r="E217" s="75">
        <f t="shared" si="224"/>
        <v>-3.3833007409039606E-2</v>
      </c>
      <c r="F217" s="77">
        <v>326136</v>
      </c>
      <c r="G217" s="70">
        <f t="shared" si="227"/>
        <v>-1.5622736272758009E-2</v>
      </c>
      <c r="H217" s="71">
        <f t="shared" si="228"/>
        <v>-7.6596383239568633E-2</v>
      </c>
    </row>
    <row r="218" spans="1:8" ht="12" customHeight="1" x14ac:dyDescent="0.2">
      <c r="A218" s="68">
        <v>44986</v>
      </c>
      <c r="B218" s="68">
        <v>45047</v>
      </c>
      <c r="C218" s="72">
        <v>289213</v>
      </c>
      <c r="D218" s="59">
        <f t="shared" si="223"/>
        <v>3.0588428138218049E-2</v>
      </c>
      <c r="E218" s="75">
        <f t="shared" si="224"/>
        <v>-2.2859729913270899E-2</v>
      </c>
      <c r="F218" s="77">
        <v>341242</v>
      </c>
      <c r="G218" s="70">
        <f t="shared" si="227"/>
        <v>4.6318100424362907E-2</v>
      </c>
      <c r="H218" s="71">
        <f t="shared" si="228"/>
        <v>-4.245294931405752E-2</v>
      </c>
    </row>
    <row r="219" spans="1:8" ht="12" customHeight="1" x14ac:dyDescent="0.2">
      <c r="A219" s="68">
        <v>45017</v>
      </c>
      <c r="B219" s="68">
        <v>45078</v>
      </c>
      <c r="C219" s="72">
        <v>299164.25319999998</v>
      </c>
      <c r="D219" s="59">
        <f t="shared" si="223"/>
        <v>3.4408042515377879E-2</v>
      </c>
      <c r="E219" s="75">
        <f t="shared" si="224"/>
        <v>-1.1677431375723191E-2</v>
      </c>
      <c r="F219" s="77">
        <v>344169.6556</v>
      </c>
      <c r="G219" s="70">
        <f t="shared" si="227"/>
        <v>8.5794116785156138E-3</v>
      </c>
      <c r="H219" s="71">
        <f t="shared" si="228"/>
        <v>-4.6219860994102802E-2</v>
      </c>
    </row>
    <row r="220" spans="1:8" ht="12" customHeight="1" x14ac:dyDescent="0.2">
      <c r="A220" s="68">
        <v>45047</v>
      </c>
      <c r="B220" s="68">
        <v>45108</v>
      </c>
      <c r="C220" s="72">
        <v>309121.11839999998</v>
      </c>
      <c r="D220" s="59">
        <f t="shared" si="223"/>
        <v>3.3282269166508893E-2</v>
      </c>
      <c r="E220" s="75">
        <f t="shared" si="224"/>
        <v>-9.5002069942260459E-3</v>
      </c>
      <c r="F220" s="77">
        <v>341184.99310000002</v>
      </c>
      <c r="G220" s="70">
        <f t="shared" si="227"/>
        <v>-8.672067544120754E-3</v>
      </c>
      <c r="H220" s="71">
        <f t="shared" si="228"/>
        <v>-6.0792434531985906E-2</v>
      </c>
    </row>
    <row r="221" spans="1:8" ht="12" customHeight="1" x14ac:dyDescent="0.2">
      <c r="A221" s="68">
        <v>45078</v>
      </c>
      <c r="B221" s="68">
        <v>45139</v>
      </c>
      <c r="C221" s="72">
        <v>305976.37190000003</v>
      </c>
      <c r="D221" s="59">
        <f t="shared" si="223"/>
        <v>-1.0173185566476506E-2</v>
      </c>
      <c r="E221" s="75">
        <f t="shared" si="224"/>
        <v>-3.3173641203886439E-2</v>
      </c>
      <c r="F221" s="77">
        <v>316086.79590000003</v>
      </c>
      <c r="G221" s="70">
        <f t="shared" si="227"/>
        <v>-7.35618438899035E-2</v>
      </c>
      <c r="H221" s="71">
        <f t="shared" si="228"/>
        <v>-0.15203898503330548</v>
      </c>
    </row>
    <row r="222" spans="1:8" ht="12" customHeight="1" x14ac:dyDescent="0.2">
      <c r="A222" s="68">
        <v>45108</v>
      </c>
      <c r="B222" s="68">
        <v>45170</v>
      </c>
      <c r="C222" s="72">
        <v>298495</v>
      </c>
      <c r="D222" s="59">
        <f t="shared" si="223"/>
        <v>-2.4450815772288137E-2</v>
      </c>
      <c r="E222" s="75">
        <f t="shared" si="224"/>
        <v>-6.1327622587634467E-2</v>
      </c>
      <c r="F222" s="77">
        <v>310069</v>
      </c>
      <c r="G222" s="70">
        <f t="shared" si="227"/>
        <v>-1.9038428615359981E-2</v>
      </c>
      <c r="H222" s="71">
        <f t="shared" si="228"/>
        <v>-0.12465276209404219</v>
      </c>
    </row>
    <row r="223" spans="1:8" ht="12" customHeight="1" x14ac:dyDescent="0.2">
      <c r="A223" s="68">
        <v>45139</v>
      </c>
      <c r="B223" s="68">
        <v>45200</v>
      </c>
      <c r="C223" s="72">
        <v>291535</v>
      </c>
      <c r="D223" s="59">
        <f t="shared" ref="D223" si="229">IFERROR(C223/C222-1,".")</f>
        <v>-2.3316973483642922E-2</v>
      </c>
      <c r="E223" s="75">
        <f t="shared" ref="E223" si="230">IFERROR(C223/C211-1,".")</f>
        <v>-7.7864444950530132E-2</v>
      </c>
      <c r="F223" s="77">
        <v>304771</v>
      </c>
      <c r="G223" s="70">
        <f t="shared" si="227"/>
        <v>-1.7086519452121918E-2</v>
      </c>
      <c r="H223" s="71">
        <f t="shared" si="228"/>
        <v>-0.14651966440021058</v>
      </c>
    </row>
    <row r="224" spans="1:8" ht="12" customHeight="1" x14ac:dyDescent="0.2">
      <c r="A224" s="68">
        <v>45170</v>
      </c>
      <c r="B224" s="68">
        <v>45231</v>
      </c>
      <c r="C224" s="72">
        <v>293226</v>
      </c>
      <c r="D224" s="59">
        <f t="shared" ref="D224:D228" si="231">IFERROR(C224/C223-1,".")</f>
        <v>5.8003327216287204E-3</v>
      </c>
      <c r="E224" s="75">
        <f t="shared" ref="E224:E228" si="232">IFERROR(C224/C212-1,".")</f>
        <v>-5.0642993123275915E-2</v>
      </c>
      <c r="F224" s="77">
        <v>315311</v>
      </c>
      <c r="G224" s="70">
        <f t="shared" si="227"/>
        <v>3.4583342903360181E-2</v>
      </c>
      <c r="H224" s="71">
        <f t="shared" si="228"/>
        <v>-7.1440351032187821E-2</v>
      </c>
    </row>
    <row r="225" spans="1:8" ht="12" customHeight="1" x14ac:dyDescent="0.2">
      <c r="A225" s="68">
        <v>45200</v>
      </c>
      <c r="B225" s="68">
        <v>45261</v>
      </c>
      <c r="C225" s="72">
        <v>294085</v>
      </c>
      <c r="D225" s="59">
        <f t="shared" si="231"/>
        <v>2.9294810146440753E-3</v>
      </c>
      <c r="E225" s="75">
        <f t="shared" si="232"/>
        <v>-3.8978736197481823E-2</v>
      </c>
      <c r="F225" s="77">
        <v>300395</v>
      </c>
      <c r="G225" s="70">
        <f t="shared" si="227"/>
        <v>-4.7305675983394191E-2</v>
      </c>
      <c r="H225" s="71">
        <f t="shared" si="228"/>
        <v>-0.12521258503401356</v>
      </c>
    </row>
    <row r="226" spans="1:8" ht="12" customHeight="1" x14ac:dyDescent="0.2">
      <c r="A226" s="68">
        <v>45231</v>
      </c>
      <c r="B226" s="68">
        <v>45292</v>
      </c>
      <c r="C226" s="72">
        <v>289562</v>
      </c>
      <c r="D226" s="59">
        <f t="shared" si="231"/>
        <v>-1.5379907169695839E-2</v>
      </c>
      <c r="E226" s="75">
        <f t="shared" si="232"/>
        <v>-4.1417140889784876E-2</v>
      </c>
      <c r="F226" s="77">
        <v>296303</v>
      </c>
      <c r="G226" s="70">
        <f t="shared" si="227"/>
        <v>-1.3622064282028612E-2</v>
      </c>
      <c r="H226" s="71">
        <f t="shared" si="228"/>
        <v>-0.10350304981362246</v>
      </c>
    </row>
    <row r="227" spans="1:8" ht="12" customHeight="1" x14ac:dyDescent="0.2">
      <c r="A227" s="68">
        <v>45261</v>
      </c>
      <c r="B227" s="68">
        <v>45323</v>
      </c>
      <c r="C227" s="72">
        <v>287840</v>
      </c>
      <c r="D227" s="59">
        <f t="shared" si="231"/>
        <v>-5.9469129236571217E-3</v>
      </c>
      <c r="E227" s="75">
        <f t="shared" si="232"/>
        <v>-1.7932690995441813E-2</v>
      </c>
      <c r="F227" s="77">
        <v>309269</v>
      </c>
      <c r="G227" s="70">
        <f t="shared" si="227"/>
        <v>4.3759259946743789E-2</v>
      </c>
      <c r="H227" s="71">
        <f t="shared" si="228"/>
        <v>-7.2439731031545662E-2</v>
      </c>
    </row>
    <row r="228" spans="1:8" ht="12" customHeight="1" x14ac:dyDescent="0.2">
      <c r="A228" s="68">
        <v>45292</v>
      </c>
      <c r="B228" s="68">
        <v>45352</v>
      </c>
      <c r="C228" s="72">
        <v>284921</v>
      </c>
      <c r="D228" s="59">
        <f t="shared" si="231"/>
        <v>-1.0141050583657552E-2</v>
      </c>
      <c r="E228" s="75">
        <f t="shared" si="232"/>
        <v>-4.1487829770575635E-3</v>
      </c>
      <c r="F228" s="77">
        <v>320554</v>
      </c>
      <c r="G228" s="70">
        <f t="shared" ref="G228:G237" si="233">IFERROR(F228/F227-1,".")</f>
        <v>3.6489269858925422E-2</v>
      </c>
      <c r="H228" s="71">
        <f>IFERROR(F228/F216-1,".")</f>
        <v>-3.2470903559182918E-2</v>
      </c>
    </row>
    <row r="229" spans="1:8" ht="12" customHeight="1" x14ac:dyDescent="0.2">
      <c r="A229" s="68">
        <v>45323</v>
      </c>
      <c r="B229" s="68">
        <v>45383</v>
      </c>
      <c r="C229" s="72">
        <v>285585</v>
      </c>
      <c r="D229" s="59">
        <f t="shared" ref="D229" si="234">IFERROR(C229/C228-1,".")</f>
        <v>2.3304705514861634E-3</v>
      </c>
      <c r="E229" s="75">
        <f t="shared" ref="E229" si="235">IFERROR(C229/C217-1,".")</f>
        <v>1.7660327336091353E-2</v>
      </c>
      <c r="F229" s="77">
        <v>320466</v>
      </c>
      <c r="G229" s="70">
        <f t="shared" si="233"/>
        <v>-2.7452472906286385E-4</v>
      </c>
      <c r="H229" s="71">
        <f t="shared" ref="H229" si="236">IFERROR(F229/F217-1,".")</f>
        <v>-1.7385385238060214E-2</v>
      </c>
    </row>
    <row r="230" spans="1:8" ht="12" customHeight="1" x14ac:dyDescent="0.2">
      <c r="A230" s="68">
        <v>45352</v>
      </c>
      <c r="B230" s="68">
        <v>45413</v>
      </c>
      <c r="C230" s="72">
        <v>291356</v>
      </c>
      <c r="D230" s="59">
        <f t="shared" ref="D230" si="237">IFERROR(C230/C229-1,".")</f>
        <v>2.0207643958891408E-2</v>
      </c>
      <c r="E230" s="75">
        <f t="shared" ref="E230" si="238">IFERROR(C230/C218-1,".")</f>
        <v>7.4097637381445036E-3</v>
      </c>
      <c r="F230" s="77">
        <v>313206</v>
      </c>
      <c r="G230" s="70">
        <f t="shared" si="233"/>
        <v>-2.2654509370728881E-2</v>
      </c>
      <c r="H230" s="71">
        <f t="shared" ref="H230" si="239">IFERROR(F230/F218-1,".")</f>
        <v>-8.2158702621599966E-2</v>
      </c>
    </row>
    <row r="231" spans="1:8" ht="12" customHeight="1" x14ac:dyDescent="0.2">
      <c r="A231" s="68">
        <v>45383</v>
      </c>
      <c r="B231" s="68">
        <v>45444</v>
      </c>
      <c r="C231" s="72">
        <v>298591</v>
      </c>
      <c r="D231" s="59">
        <f t="shared" ref="D231" si="240">IFERROR(C231/C230-1,".")</f>
        <v>2.4832164087919883E-2</v>
      </c>
      <c r="E231" s="75">
        <f t="shared" ref="E231" si="241">IFERROR(C231/C219-1,".")</f>
        <v>-1.9161821436491921E-3</v>
      </c>
      <c r="F231" s="77">
        <v>306277</v>
      </c>
      <c r="G231" s="70">
        <f t="shared" si="233"/>
        <v>-2.2122820124774067E-2</v>
      </c>
      <c r="H231" s="71">
        <f t="shared" ref="H231" si="242">IFERROR(F231/F219-1,".")</f>
        <v>-0.11009876955579001</v>
      </c>
    </row>
    <row r="232" spans="1:8" ht="12" customHeight="1" x14ac:dyDescent="0.2">
      <c r="A232" s="68">
        <v>45413</v>
      </c>
      <c r="B232" s="68">
        <v>45474</v>
      </c>
      <c r="C232" s="72">
        <v>304018</v>
      </c>
      <c r="D232" s="59">
        <f t="shared" ref="D232" si="243">IFERROR(C232/C231-1,".")</f>
        <v>1.8175363624489682E-2</v>
      </c>
      <c r="E232" s="75">
        <f t="shared" ref="E232" si="244">IFERROR(C232/C220-1,".")</f>
        <v>-1.6508475468817951E-2</v>
      </c>
      <c r="F232" s="77">
        <v>311948</v>
      </c>
      <c r="G232" s="70">
        <f t="shared" si="233"/>
        <v>1.8515918596564651E-2</v>
      </c>
      <c r="H232" s="71">
        <f t="shared" ref="H232" si="245">IFERROR(F232/F220-1,".")</f>
        <v>-8.5692494368973526E-2</v>
      </c>
    </row>
    <row r="233" spans="1:8" ht="12" customHeight="1" x14ac:dyDescent="0.2">
      <c r="A233" s="68">
        <v>45444</v>
      </c>
      <c r="B233" s="68">
        <v>45505</v>
      </c>
      <c r="C233" s="72">
        <v>305352</v>
      </c>
      <c r="D233" s="59">
        <f t="shared" ref="D233" si="246">IFERROR(C233/C232-1,".")</f>
        <v>4.3878980849818561E-3</v>
      </c>
      <c r="E233" s="75">
        <f t="shared" ref="E233" si="247">IFERROR(C233/C221-1,".")</f>
        <v>-2.0405886118686212E-3</v>
      </c>
      <c r="F233" s="77">
        <v>324011</v>
      </c>
      <c r="G233" s="70">
        <f t="shared" si="233"/>
        <v>3.8669906522881936E-2</v>
      </c>
      <c r="H233" s="71">
        <f t="shared" ref="H233" si="248">IFERROR(F233/F221-1,".")</f>
        <v>2.5069709341819291E-2</v>
      </c>
    </row>
    <row r="234" spans="1:8" ht="12" customHeight="1" x14ac:dyDescent="0.2">
      <c r="A234" s="68">
        <v>45474</v>
      </c>
      <c r="B234" s="68">
        <v>45536</v>
      </c>
      <c r="C234" s="72">
        <v>307850</v>
      </c>
      <c r="D234" s="59">
        <f t="shared" ref="D234:D235" si="249">IFERROR(C234/C233-1,".")</f>
        <v>8.1807225759122915E-3</v>
      </c>
      <c r="E234" s="75">
        <f t="shared" ref="E234:E235" si="250">IFERROR(C234/C222-1,".")</f>
        <v>3.134055846831596E-2</v>
      </c>
      <c r="F234" s="77">
        <v>349278</v>
      </c>
      <c r="G234" s="70">
        <f t="shared" si="233"/>
        <v>7.7981920366901214E-2</v>
      </c>
      <c r="H234" s="71">
        <f t="shared" ref="H234:H235" si="251">IFERROR(F234/F222-1,".")</f>
        <v>0.12645249928241786</v>
      </c>
    </row>
    <row r="235" spans="1:8" ht="12" customHeight="1" x14ac:dyDescent="0.2">
      <c r="A235" s="68">
        <v>45505</v>
      </c>
      <c r="B235" s="68">
        <v>45566</v>
      </c>
      <c r="C235" s="72">
        <v>308244</v>
      </c>
      <c r="D235" s="59">
        <f t="shared" si="249"/>
        <v>1.2798440799091093E-3</v>
      </c>
      <c r="E235" s="75">
        <f t="shared" si="250"/>
        <v>5.7313873119865466E-2</v>
      </c>
      <c r="F235" s="77">
        <v>349548</v>
      </c>
      <c r="G235" s="70">
        <f t="shared" si="233"/>
        <v>7.7302320787442369E-4</v>
      </c>
      <c r="H235" s="71">
        <f t="shared" si="251"/>
        <v>0.1469201466018748</v>
      </c>
    </row>
    <row r="236" spans="1:8" ht="12" customHeight="1" x14ac:dyDescent="0.2">
      <c r="A236" s="68">
        <v>45536</v>
      </c>
      <c r="B236" s="68">
        <v>45597</v>
      </c>
      <c r="C236" s="72">
        <v>306320</v>
      </c>
      <c r="D236" s="59">
        <f t="shared" ref="D236" si="252">IFERROR(C236/C235-1,".")</f>
        <v>-6.2418084374715743E-3</v>
      </c>
      <c r="E236" s="75">
        <f t="shared" ref="E236" si="253">IFERROR(C236/C224-1,".")</f>
        <v>4.4654976025318316E-2</v>
      </c>
      <c r="F236" s="77">
        <v>342540</v>
      </c>
      <c r="G236" s="70">
        <f t="shared" si="233"/>
        <v>-2.0048748669710625E-2</v>
      </c>
      <c r="H236" s="71">
        <f t="shared" ref="H236" si="254">IFERROR(F236/F224-1,".")</f>
        <v>8.6356010415113982E-2</v>
      </c>
    </row>
    <row r="237" spans="1:8" ht="12" customHeight="1" x14ac:dyDescent="0.2">
      <c r="A237" s="68">
        <v>45566</v>
      </c>
      <c r="B237" s="68">
        <v>45627</v>
      </c>
      <c r="C237" s="72">
        <v>305251</v>
      </c>
      <c r="D237" s="59">
        <f t="shared" ref="D237" si="255">IFERROR(C237/C236-1,".")</f>
        <v>-3.4898145729955754E-3</v>
      </c>
      <c r="E237" s="75">
        <f t="shared" ref="E237" si="256">IFERROR(C237/C225-1,".")</f>
        <v>3.7968614516211252E-2</v>
      </c>
      <c r="F237" s="77">
        <v>343793</v>
      </c>
      <c r="G237" s="70">
        <f t="shared" si="233"/>
        <v>3.6579669527645464E-3</v>
      </c>
      <c r="H237" s="71">
        <f t="shared" ref="H237" si="257">IFERROR(F237/F225-1,".")</f>
        <v>0.14446978145441824</v>
      </c>
    </row>
    <row r="238" spans="1:8" ht="12" customHeight="1" x14ac:dyDescent="0.2">
      <c r="A238" s="68">
        <v>45597</v>
      </c>
      <c r="B238" s="68">
        <v>45658</v>
      </c>
      <c r="C238" s="72">
        <v>300744</v>
      </c>
      <c r="D238" s="59">
        <f t="shared" ref="D238" si="258">IFERROR(C238/C237-1,".")</f>
        <v>-1.4764898395091208E-2</v>
      </c>
      <c r="E238" s="75">
        <f t="shared" ref="E238" si="259">IFERROR(C238/C226-1,".")</f>
        <v>3.8616945593689778E-2</v>
      </c>
      <c r="F238" s="77">
        <v>338000</v>
      </c>
      <c r="G238" s="70">
        <f t="shared" ref="G238" si="260">IFERROR(F238/F237-1,".")</f>
        <v>-1.6850255822544402E-2</v>
      </c>
      <c r="H238" s="71">
        <f t="shared" ref="H238" si="261">IFERROR(F238/F226-1,".")</f>
        <v>0.14072419111517598</v>
      </c>
    </row>
    <row r="239" spans="1:8" ht="12" customHeight="1" x14ac:dyDescent="0.2">
      <c r="C239" s="72"/>
    </row>
    <row r="240" spans="1:8" ht="12" customHeight="1" x14ac:dyDescent="0.2">
      <c r="C240" s="72"/>
    </row>
    <row r="241" spans="3:3" ht="12" customHeight="1" x14ac:dyDescent="0.2">
      <c r="C241" s="72"/>
    </row>
    <row r="242" spans="3:3" ht="12" customHeight="1" x14ac:dyDescent="0.2">
      <c r="C242" s="72"/>
    </row>
    <row r="243" spans="3:3" ht="12" customHeight="1" x14ac:dyDescent="0.2">
      <c r="C243" s="72"/>
    </row>
    <row r="244" spans="3:3" ht="12" customHeight="1" x14ac:dyDescent="0.2">
      <c r="C244" s="72"/>
    </row>
    <row r="245" spans="3:3" ht="12" customHeight="1" x14ac:dyDescent="0.2">
      <c r="C245" s="72"/>
    </row>
    <row r="246" spans="3:3" ht="12" customHeight="1" x14ac:dyDescent="0.2">
      <c r="C246" s="72"/>
    </row>
    <row r="247" spans="3:3" ht="12" customHeight="1" x14ac:dyDescent="0.2">
      <c r="C247" s="72"/>
    </row>
    <row r="248" spans="3:3" ht="12" customHeight="1" x14ac:dyDescent="0.2">
      <c r="C248" s="72"/>
    </row>
    <row r="249" spans="3:3" ht="12" customHeight="1" x14ac:dyDescent="0.2">
      <c r="C249" s="72"/>
    </row>
    <row r="250" spans="3:3" ht="12" customHeight="1" x14ac:dyDescent="0.2">
      <c r="C250" s="72"/>
    </row>
    <row r="251" spans="3:3" ht="12" customHeight="1" x14ac:dyDescent="0.2">
      <c r="C251" s="72"/>
    </row>
    <row r="252" spans="3:3" ht="12" customHeight="1" x14ac:dyDescent="0.2">
      <c r="C252" s="72"/>
    </row>
    <row r="253" spans="3:3" ht="12" customHeight="1" x14ac:dyDescent="0.2">
      <c r="C253" s="72"/>
    </row>
    <row r="254" spans="3:3" ht="12" customHeight="1" x14ac:dyDescent="0.2">
      <c r="C254" s="72"/>
    </row>
    <row r="255" spans="3:3" ht="12" customHeight="1" x14ac:dyDescent="0.2">
      <c r="C255" s="72"/>
    </row>
    <row r="256" spans="3:3" ht="12" customHeight="1" x14ac:dyDescent="0.2">
      <c r="C256" s="72"/>
    </row>
    <row r="257" spans="3:3" ht="12" customHeight="1" x14ac:dyDescent="0.2">
      <c r="C257" s="72"/>
    </row>
    <row r="258" spans="3:3" ht="12" customHeight="1" x14ac:dyDescent="0.2">
      <c r="C258" s="72"/>
    </row>
    <row r="259" spans="3:3" ht="12" customHeight="1" x14ac:dyDescent="0.2">
      <c r="C259" s="72"/>
    </row>
    <row r="260" spans="3:3" ht="12" customHeight="1" x14ac:dyDescent="0.2">
      <c r="C260" s="72"/>
    </row>
    <row r="261" spans="3:3" ht="12" customHeight="1" x14ac:dyDescent="0.2">
      <c r="C261" s="72"/>
    </row>
    <row r="262" spans="3:3" ht="12" customHeight="1" x14ac:dyDescent="0.2">
      <c r="C262" s="72"/>
    </row>
    <row r="263" spans="3:3" ht="12" customHeight="1" x14ac:dyDescent="0.2">
      <c r="C263" s="72"/>
    </row>
    <row r="264" spans="3:3" ht="12" customHeight="1" x14ac:dyDescent="0.2">
      <c r="C264" s="72"/>
    </row>
    <row r="265" spans="3:3" ht="12" customHeight="1" x14ac:dyDescent="0.2">
      <c r="C265" s="72"/>
    </row>
    <row r="266" spans="3:3" ht="12" customHeight="1" x14ac:dyDescent="0.2">
      <c r="C266" s="72"/>
    </row>
    <row r="267" spans="3:3" ht="12" customHeight="1" x14ac:dyDescent="0.2">
      <c r="C267" s="72"/>
    </row>
    <row r="268" spans="3:3" ht="12" customHeight="1" x14ac:dyDescent="0.2">
      <c r="C268" s="72"/>
    </row>
    <row r="269" spans="3:3" ht="12" customHeight="1" x14ac:dyDescent="0.2">
      <c r="C269" s="72"/>
    </row>
    <row r="270" spans="3:3" ht="12" customHeight="1" x14ac:dyDescent="0.2">
      <c r="C270" s="72"/>
    </row>
    <row r="271" spans="3:3" ht="12" customHeight="1" x14ac:dyDescent="0.2">
      <c r="C271" s="72"/>
    </row>
    <row r="272" spans="3:3" ht="12" customHeight="1" x14ac:dyDescent="0.2">
      <c r="C272" s="72"/>
    </row>
    <row r="273" spans="3:3" ht="12" customHeight="1" x14ac:dyDescent="0.2">
      <c r="C273" s="72"/>
    </row>
    <row r="274" spans="3:3" ht="12" customHeight="1" x14ac:dyDescent="0.2">
      <c r="C274" s="72"/>
    </row>
    <row r="275" spans="3:3" ht="12" customHeight="1" x14ac:dyDescent="0.2">
      <c r="C275" s="72"/>
    </row>
    <row r="276" spans="3:3" ht="12" customHeight="1" x14ac:dyDescent="0.2">
      <c r="C276" s="72"/>
    </row>
    <row r="277" spans="3:3" ht="12" customHeight="1" x14ac:dyDescent="0.2">
      <c r="C277" s="72"/>
    </row>
    <row r="278" spans="3:3" ht="12" customHeight="1" x14ac:dyDescent="0.2">
      <c r="C278" s="72"/>
    </row>
    <row r="279" spans="3:3" ht="12" customHeight="1" x14ac:dyDescent="0.2">
      <c r="C279" s="72"/>
    </row>
    <row r="280" spans="3:3" ht="12" customHeight="1" x14ac:dyDescent="0.2">
      <c r="C280" s="72"/>
    </row>
    <row r="281" spans="3:3" ht="12" customHeight="1" x14ac:dyDescent="0.2">
      <c r="C281" s="72"/>
    </row>
    <row r="282" spans="3:3" ht="12" customHeight="1" x14ac:dyDescent="0.2">
      <c r="C282" s="72"/>
    </row>
    <row r="283" spans="3:3" ht="12" customHeight="1" x14ac:dyDescent="0.2">
      <c r="C283" s="72"/>
    </row>
    <row r="284" spans="3:3" ht="12" customHeight="1" x14ac:dyDescent="0.2">
      <c r="C284" s="72"/>
    </row>
    <row r="285" spans="3:3" ht="12" customHeight="1" x14ac:dyDescent="0.2">
      <c r="C285" s="72"/>
    </row>
    <row r="286" spans="3:3" ht="12" customHeight="1" x14ac:dyDescent="0.2">
      <c r="C286" s="72"/>
    </row>
    <row r="287" spans="3:3" ht="12" customHeight="1" x14ac:dyDescent="0.2">
      <c r="C287" s="72"/>
    </row>
    <row r="288" spans="3:3" ht="12" customHeight="1" x14ac:dyDescent="0.2">
      <c r="C288" s="72"/>
    </row>
    <row r="289" spans="3:3" ht="12" customHeight="1" x14ac:dyDescent="0.2">
      <c r="C289" s="72"/>
    </row>
    <row r="290" spans="3:3" ht="12" customHeight="1" x14ac:dyDescent="0.2">
      <c r="C290" s="72"/>
    </row>
    <row r="291" spans="3:3" ht="12" customHeight="1" x14ac:dyDescent="0.2">
      <c r="C291" s="72"/>
    </row>
    <row r="292" spans="3:3" ht="12" customHeight="1" x14ac:dyDescent="0.2">
      <c r="C292" s="72"/>
    </row>
    <row r="293" spans="3:3" ht="12" customHeight="1" x14ac:dyDescent="0.2">
      <c r="C293" s="72"/>
    </row>
    <row r="294" spans="3:3" ht="12" customHeight="1" x14ac:dyDescent="0.2">
      <c r="C294" s="72"/>
    </row>
    <row r="295" spans="3:3" ht="12" customHeight="1" x14ac:dyDescent="0.2">
      <c r="C295" s="72"/>
    </row>
    <row r="296" spans="3:3" ht="12" customHeight="1" x14ac:dyDescent="0.2">
      <c r="C296" s="72"/>
    </row>
    <row r="297" spans="3:3" ht="12" customHeight="1" x14ac:dyDescent="0.2">
      <c r="C297" s="72"/>
    </row>
    <row r="298" spans="3:3" ht="12" customHeight="1" x14ac:dyDescent="0.2">
      <c r="C298" s="72"/>
    </row>
    <row r="299" spans="3:3" ht="12" customHeight="1" x14ac:dyDescent="0.2">
      <c r="C299" s="72"/>
    </row>
    <row r="300" spans="3:3" ht="12" customHeight="1" x14ac:dyDescent="0.2">
      <c r="C300" s="72"/>
    </row>
    <row r="301" spans="3:3" ht="12" customHeight="1" x14ac:dyDescent="0.2">
      <c r="C301" s="72"/>
    </row>
    <row r="302" spans="3:3" ht="12" customHeight="1" x14ac:dyDescent="0.2">
      <c r="C302" s="72"/>
    </row>
    <row r="303" spans="3:3" ht="12" customHeight="1" x14ac:dyDescent="0.2">
      <c r="C303" s="72"/>
    </row>
    <row r="304" spans="3:3" ht="12" customHeight="1" x14ac:dyDescent="0.2">
      <c r="C304" s="72"/>
    </row>
    <row r="305" spans="3:3" ht="12" customHeight="1" x14ac:dyDescent="0.2">
      <c r="C305" s="72"/>
    </row>
    <row r="306" spans="3:3" ht="12" customHeight="1" x14ac:dyDescent="0.2">
      <c r="C306" s="72"/>
    </row>
    <row r="307" spans="3:3" ht="12" customHeight="1" x14ac:dyDescent="0.2">
      <c r="C307" s="72"/>
    </row>
    <row r="308" spans="3:3" ht="12" customHeight="1" x14ac:dyDescent="0.2">
      <c r="C308" s="72"/>
    </row>
    <row r="309" spans="3:3" ht="12" customHeight="1" x14ac:dyDescent="0.2">
      <c r="C309" s="72"/>
    </row>
    <row r="310" spans="3:3" ht="12" customHeight="1" x14ac:dyDescent="0.2">
      <c r="C310" s="72"/>
    </row>
    <row r="311" spans="3:3" ht="12" customHeight="1" x14ac:dyDescent="0.2">
      <c r="C311" s="72"/>
    </row>
    <row r="312" spans="3:3" ht="12" customHeight="1" x14ac:dyDescent="0.2">
      <c r="C312" s="72"/>
    </row>
    <row r="313" spans="3:3" ht="12" customHeight="1" x14ac:dyDescent="0.2">
      <c r="C313" s="72"/>
    </row>
    <row r="314" spans="3:3" ht="12" customHeight="1" x14ac:dyDescent="0.2">
      <c r="C314" s="72"/>
    </row>
    <row r="315" spans="3:3" ht="12" customHeight="1" x14ac:dyDescent="0.2">
      <c r="C315" s="72"/>
    </row>
    <row r="316" spans="3:3" ht="12" customHeight="1" x14ac:dyDescent="0.2">
      <c r="C316" s="72"/>
    </row>
  </sheetData>
  <mergeCells count="18">
    <mergeCell ref="L9:N9"/>
    <mergeCell ref="L10:N10"/>
    <mergeCell ref="F10:H10"/>
    <mergeCell ref="C9:E9"/>
    <mergeCell ref="F9:H9"/>
    <mergeCell ref="C10:E10"/>
    <mergeCell ref="I10:K10"/>
    <mergeCell ref="I9:K9"/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38"/>
  <sheetViews>
    <sheetView workbookViewId="0">
      <pane ySplit="11" topLeftCell="A226" activePane="bottomLeft" state="frozen"/>
      <selection pane="bottomLeft" activeCell="L239" sqref="L239"/>
    </sheetView>
  </sheetViews>
  <sheetFormatPr defaultColWidth="9.140625" defaultRowHeight="12" x14ac:dyDescent="0.2"/>
  <cols>
    <col min="1" max="2" width="12.5703125" style="32" customWidth="1"/>
    <col min="3" max="3" width="13.7109375" style="33" customWidth="1"/>
    <col min="4" max="5" width="13.7109375" style="34" customWidth="1"/>
    <col min="6" max="6" width="13.7109375" style="33" customWidth="1"/>
    <col min="7" max="8" width="13.7109375" style="34" customWidth="1"/>
    <col min="9" max="9" width="13.7109375" style="33" customWidth="1"/>
    <col min="10" max="11" width="13.7109375" style="34" customWidth="1"/>
    <col min="12" max="12" width="13.7109375" style="33" customWidth="1"/>
    <col min="13" max="14" width="13.7109375" style="34" customWidth="1"/>
    <col min="15" max="16384" width="9.140625" style="24"/>
  </cols>
  <sheetData>
    <row r="1" spans="1:14" ht="59.25" customHeight="1" x14ac:dyDescent="0.2"/>
    <row r="2" spans="1:14" x14ac:dyDescent="0.2">
      <c r="A2" s="35" t="s">
        <v>8</v>
      </c>
      <c r="B2" s="35"/>
    </row>
    <row r="3" spans="1:14" x14ac:dyDescent="0.2">
      <c r="A3" s="32" t="s">
        <v>34</v>
      </c>
    </row>
    <row r="4" spans="1:14" x14ac:dyDescent="0.2">
      <c r="A4" s="35" t="s">
        <v>10</v>
      </c>
      <c r="B4" s="35"/>
    </row>
    <row r="6" spans="1:14" x14ac:dyDescent="0.2">
      <c r="A6" s="35" t="s">
        <v>11</v>
      </c>
    </row>
    <row r="7" spans="1:14" x14ac:dyDescent="0.2">
      <c r="A7" s="35" t="s">
        <v>12</v>
      </c>
    </row>
    <row r="8" spans="1:14" x14ac:dyDescent="0.2">
      <c r="A8" s="35"/>
    </row>
    <row r="9" spans="1:14" x14ac:dyDescent="0.2">
      <c r="A9" s="36" t="s">
        <v>21</v>
      </c>
    </row>
    <row r="10" spans="1:14" ht="15" x14ac:dyDescent="0.2">
      <c r="C10" s="93" t="s">
        <v>35</v>
      </c>
      <c r="D10" s="94"/>
      <c r="E10" s="95"/>
      <c r="F10" s="96" t="s">
        <v>36</v>
      </c>
      <c r="G10" s="97"/>
      <c r="H10" s="98"/>
      <c r="I10" s="93" t="s">
        <v>37</v>
      </c>
      <c r="J10" s="94"/>
      <c r="K10" s="95"/>
      <c r="L10" s="96" t="s">
        <v>38</v>
      </c>
      <c r="M10" s="97"/>
      <c r="N10" s="98"/>
    </row>
    <row r="11" spans="1:14" ht="24" x14ac:dyDescent="0.2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 x14ac:dyDescent="0.2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 x14ac:dyDescent="0.2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 x14ac:dyDescent="0.2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 x14ac:dyDescent="0.2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 x14ac:dyDescent="0.2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 x14ac:dyDescent="0.2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 x14ac:dyDescent="0.2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 x14ac:dyDescent="0.2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 x14ac:dyDescent="0.2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 x14ac:dyDescent="0.2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 x14ac:dyDescent="0.2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 x14ac:dyDescent="0.2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 x14ac:dyDescent="0.2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 x14ac:dyDescent="0.2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 x14ac:dyDescent="0.2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 x14ac:dyDescent="0.2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 x14ac:dyDescent="0.2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 x14ac:dyDescent="0.2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 x14ac:dyDescent="0.2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 x14ac:dyDescent="0.2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 x14ac:dyDescent="0.2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 x14ac:dyDescent="0.2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 x14ac:dyDescent="0.2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 x14ac:dyDescent="0.2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 x14ac:dyDescent="0.2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 x14ac:dyDescent="0.2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 x14ac:dyDescent="0.2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 x14ac:dyDescent="0.2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 x14ac:dyDescent="0.2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 x14ac:dyDescent="0.2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 x14ac:dyDescent="0.2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 x14ac:dyDescent="0.2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 x14ac:dyDescent="0.2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 x14ac:dyDescent="0.2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 x14ac:dyDescent="0.2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 x14ac:dyDescent="0.2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 x14ac:dyDescent="0.2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 x14ac:dyDescent="0.2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 x14ac:dyDescent="0.2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 x14ac:dyDescent="0.2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 x14ac:dyDescent="0.2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 x14ac:dyDescent="0.2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 x14ac:dyDescent="0.2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 x14ac:dyDescent="0.2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 x14ac:dyDescent="0.2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 x14ac:dyDescent="0.2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 x14ac:dyDescent="0.2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 x14ac:dyDescent="0.2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 x14ac:dyDescent="0.2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 x14ac:dyDescent="0.2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 x14ac:dyDescent="0.2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 x14ac:dyDescent="0.2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 x14ac:dyDescent="0.2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 x14ac:dyDescent="0.2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 x14ac:dyDescent="0.2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 x14ac:dyDescent="0.2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 x14ac:dyDescent="0.2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 x14ac:dyDescent="0.2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 x14ac:dyDescent="0.2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 x14ac:dyDescent="0.2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 x14ac:dyDescent="0.2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 x14ac:dyDescent="0.2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 x14ac:dyDescent="0.2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 x14ac:dyDescent="0.2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 x14ac:dyDescent="0.2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 x14ac:dyDescent="0.2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 x14ac:dyDescent="0.2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 x14ac:dyDescent="0.2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 x14ac:dyDescent="0.2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 x14ac:dyDescent="0.2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 x14ac:dyDescent="0.2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 x14ac:dyDescent="0.2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 x14ac:dyDescent="0.2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 x14ac:dyDescent="0.2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 x14ac:dyDescent="0.2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 x14ac:dyDescent="0.2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 x14ac:dyDescent="0.2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 x14ac:dyDescent="0.2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 x14ac:dyDescent="0.2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 x14ac:dyDescent="0.2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 x14ac:dyDescent="0.2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 x14ac:dyDescent="0.2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 x14ac:dyDescent="0.2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 x14ac:dyDescent="0.2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 x14ac:dyDescent="0.2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 x14ac:dyDescent="0.2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 x14ac:dyDescent="0.2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 x14ac:dyDescent="0.2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 x14ac:dyDescent="0.2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 x14ac:dyDescent="0.2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 x14ac:dyDescent="0.2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 x14ac:dyDescent="0.2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 x14ac:dyDescent="0.2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 x14ac:dyDescent="0.2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 x14ac:dyDescent="0.2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 x14ac:dyDescent="0.2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 x14ac:dyDescent="0.2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 x14ac:dyDescent="0.2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 x14ac:dyDescent="0.2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 x14ac:dyDescent="0.2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 x14ac:dyDescent="0.2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 x14ac:dyDescent="0.2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 x14ac:dyDescent="0.2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 x14ac:dyDescent="0.2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 x14ac:dyDescent="0.2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 x14ac:dyDescent="0.2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 x14ac:dyDescent="0.2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 x14ac:dyDescent="0.2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 x14ac:dyDescent="0.2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 x14ac:dyDescent="0.2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 x14ac:dyDescent="0.2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 x14ac:dyDescent="0.2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 x14ac:dyDescent="0.2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 x14ac:dyDescent="0.2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 x14ac:dyDescent="0.2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 x14ac:dyDescent="0.2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 x14ac:dyDescent="0.2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 x14ac:dyDescent="0.2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 x14ac:dyDescent="0.2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 x14ac:dyDescent="0.2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 x14ac:dyDescent="0.2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 x14ac:dyDescent="0.2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 x14ac:dyDescent="0.2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 x14ac:dyDescent="0.2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 x14ac:dyDescent="0.2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 x14ac:dyDescent="0.2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 x14ac:dyDescent="0.2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 x14ac:dyDescent="0.2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 x14ac:dyDescent="0.2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 x14ac:dyDescent="0.2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 x14ac:dyDescent="0.2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 x14ac:dyDescent="0.2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 x14ac:dyDescent="0.2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 x14ac:dyDescent="0.2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 x14ac:dyDescent="0.2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 x14ac:dyDescent="0.2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 x14ac:dyDescent="0.2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 x14ac:dyDescent="0.2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 x14ac:dyDescent="0.2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 x14ac:dyDescent="0.2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 x14ac:dyDescent="0.2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 x14ac:dyDescent="0.2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 x14ac:dyDescent="0.2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 x14ac:dyDescent="0.2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 x14ac:dyDescent="0.2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 x14ac:dyDescent="0.2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 x14ac:dyDescent="0.2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 x14ac:dyDescent="0.2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 x14ac:dyDescent="0.2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 x14ac:dyDescent="0.2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 x14ac:dyDescent="0.2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 x14ac:dyDescent="0.2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 x14ac:dyDescent="0.2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 x14ac:dyDescent="0.2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 x14ac:dyDescent="0.2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 x14ac:dyDescent="0.2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 x14ac:dyDescent="0.2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 x14ac:dyDescent="0.2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 x14ac:dyDescent="0.2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 x14ac:dyDescent="0.2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 x14ac:dyDescent="0.2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 x14ac:dyDescent="0.2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 x14ac:dyDescent="0.2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 x14ac:dyDescent="0.2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 x14ac:dyDescent="0.2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 x14ac:dyDescent="0.2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 x14ac:dyDescent="0.2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 x14ac:dyDescent="0.2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 x14ac:dyDescent="0.2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 x14ac:dyDescent="0.2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 x14ac:dyDescent="0.2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 x14ac:dyDescent="0.2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 x14ac:dyDescent="0.2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 x14ac:dyDescent="0.2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 x14ac:dyDescent="0.2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 x14ac:dyDescent="0.2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 x14ac:dyDescent="0.2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 x14ac:dyDescent="0.2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 x14ac:dyDescent="0.2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 x14ac:dyDescent="0.2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 x14ac:dyDescent="0.2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 x14ac:dyDescent="0.2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 x14ac:dyDescent="0.2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 x14ac:dyDescent="0.2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 x14ac:dyDescent="0.2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 x14ac:dyDescent="0.2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 x14ac:dyDescent="0.2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 x14ac:dyDescent="0.2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 x14ac:dyDescent="0.2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 x14ac:dyDescent="0.2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 x14ac:dyDescent="0.2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 x14ac:dyDescent="0.2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 x14ac:dyDescent="0.2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 x14ac:dyDescent="0.2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 x14ac:dyDescent="0.2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 x14ac:dyDescent="0.2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 x14ac:dyDescent="0.2">
      <c r="A208" s="43">
        <v>44682</v>
      </c>
      <c r="B208" s="54">
        <v>44743</v>
      </c>
      <c r="C208" s="73">
        <v>282391</v>
      </c>
      <c r="D208" s="44">
        <f t="shared" ref="D208:D221" si="222">IFERROR(C208/C207-1,".")</f>
        <v>9.1411663384948216E-3</v>
      </c>
      <c r="E208" s="45">
        <f t="shared" ref="E208:E221" si="223">IFERROR(C208/C196-1,".")</f>
        <v>-2.326731645902369E-2</v>
      </c>
      <c r="F208" s="53">
        <v>254185</v>
      </c>
      <c r="G208" s="47">
        <f t="shared" ref="G208:G218" si="224">IFERROR(F208/F207-1,".")</f>
        <v>4.8920892997152743E-2</v>
      </c>
      <c r="H208" s="48">
        <f t="shared" ref="H208:H218" si="225">IFERROR(F208/F196-1,".")</f>
        <v>7.6899938144504576E-2</v>
      </c>
      <c r="I208" s="73">
        <v>263004</v>
      </c>
      <c r="J208" s="44">
        <f t="shared" ref="J208:J218" si="226">IFERROR(I208/I207-1,".")</f>
        <v>2.5524647310670723E-2</v>
      </c>
      <c r="K208" s="45">
        <f t="shared" ref="K208:K218" si="227">IFERROR(I208/I196-1,".")</f>
        <v>8.8948787061994716E-2</v>
      </c>
      <c r="L208" s="53">
        <v>208622</v>
      </c>
      <c r="M208" s="47">
        <f t="shared" ref="M208:M217" si="228">IFERROR(L208/L207-1,".")</f>
        <v>0.10473779806505923</v>
      </c>
      <c r="N208" s="48">
        <f t="shared" ref="N208:N217" si="229">IFERROR(L208/L196-1,".")</f>
        <v>9.0839690665049266E-2</v>
      </c>
    </row>
    <row r="209" spans="1:14" x14ac:dyDescent="0.2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 x14ac:dyDescent="0.2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 x14ac:dyDescent="0.2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  <row r="212" spans="1:14" x14ac:dyDescent="0.2">
      <c r="A212" s="43">
        <v>44805</v>
      </c>
      <c r="B212" s="54">
        <v>44866</v>
      </c>
      <c r="C212" s="73">
        <v>313817</v>
      </c>
      <c r="D212" s="44">
        <f t="shared" si="222"/>
        <v>2.5341353521030063E-2</v>
      </c>
      <c r="E212" s="45">
        <f t="shared" si="223"/>
        <v>8.1266301670049002E-2</v>
      </c>
      <c r="F212" s="53">
        <v>261074</v>
      </c>
      <c r="G212" s="47">
        <f t="shared" si="224"/>
        <v>-2.2103193182882341E-2</v>
      </c>
      <c r="H212" s="48">
        <f t="shared" si="225"/>
        <v>9.5895126118146878E-2</v>
      </c>
      <c r="I212" s="73">
        <v>251735</v>
      </c>
      <c r="J212" s="44">
        <f t="shared" si="226"/>
        <v>2.9704711767761571E-2</v>
      </c>
      <c r="K212" s="45">
        <f t="shared" si="227"/>
        <v>9.6201495364544032E-2</v>
      </c>
      <c r="L212" s="53">
        <v>212716</v>
      </c>
      <c r="M212" s="47">
        <f t="shared" si="228"/>
        <v>-2.840125334575716E-2</v>
      </c>
      <c r="N212" s="48">
        <f t="shared" si="229"/>
        <v>0.10995966458467055</v>
      </c>
    </row>
    <row r="213" spans="1:14" x14ac:dyDescent="0.2">
      <c r="A213" s="43">
        <v>44835</v>
      </c>
      <c r="B213" s="54">
        <v>44896</v>
      </c>
      <c r="C213" s="73">
        <v>319668</v>
      </c>
      <c r="D213" s="44">
        <f t="shared" si="222"/>
        <v>1.8644624096209039E-2</v>
      </c>
      <c r="E213" s="45">
        <f t="shared" si="223"/>
        <v>8.7021426361123089E-2</v>
      </c>
      <c r="F213" s="53">
        <v>255747</v>
      </c>
      <c r="G213" s="47">
        <f t="shared" si="224"/>
        <v>-2.0404176593609491E-2</v>
      </c>
      <c r="H213" s="48">
        <f t="shared" si="225"/>
        <v>8.3480905940468197E-2</v>
      </c>
      <c r="I213" s="73">
        <v>214274</v>
      </c>
      <c r="J213" s="44">
        <f t="shared" si="226"/>
        <v>-0.14881124992551686</v>
      </c>
      <c r="K213" s="45">
        <f t="shared" si="227"/>
        <v>-0.12930372417155978</v>
      </c>
      <c r="L213" s="53">
        <v>228514</v>
      </c>
      <c r="M213" s="47">
        <f t="shared" si="228"/>
        <v>7.4268038135354209E-2</v>
      </c>
      <c r="N213" s="48">
        <f t="shared" si="229"/>
        <v>0.16133130726892952</v>
      </c>
    </row>
    <row r="214" spans="1:14" x14ac:dyDescent="0.2">
      <c r="A214" s="43">
        <v>44866</v>
      </c>
      <c r="B214" s="54">
        <v>44927</v>
      </c>
      <c r="C214" s="73">
        <v>301045</v>
      </c>
      <c r="D214" s="44">
        <f t="shared" si="222"/>
        <v>-5.8257316966352612E-2</v>
      </c>
      <c r="E214" s="45">
        <f t="shared" si="223"/>
        <v>4.2789547337646949E-2</v>
      </c>
      <c r="F214" s="53">
        <v>253985</v>
      </c>
      <c r="G214" s="47">
        <f t="shared" si="224"/>
        <v>-6.8896213836330267E-3</v>
      </c>
      <c r="H214" s="48">
        <f t="shared" si="225"/>
        <v>6.6854567373324514E-2</v>
      </c>
      <c r="I214" s="73">
        <v>195689</v>
      </c>
      <c r="J214" s="44">
        <f t="shared" si="226"/>
        <v>-8.6734741499201906E-2</v>
      </c>
      <c r="K214" s="45">
        <f t="shared" si="227"/>
        <v>-0.33073524080521488</v>
      </c>
      <c r="L214" s="53">
        <v>205705</v>
      </c>
      <c r="M214" s="47">
        <f t="shared" si="228"/>
        <v>-9.9814453381412038E-2</v>
      </c>
      <c r="N214" s="48">
        <f t="shared" si="229"/>
        <v>0.11967798473747804</v>
      </c>
    </row>
    <row r="215" spans="1:14" x14ac:dyDescent="0.2">
      <c r="A215" s="43">
        <v>44896</v>
      </c>
      <c r="B215" s="54">
        <v>44958</v>
      </c>
      <c r="C215" s="73">
        <v>294410</v>
      </c>
      <c r="D215" s="44">
        <f t="shared" si="222"/>
        <v>-2.2039894367951618E-2</v>
      </c>
      <c r="E215" s="45">
        <f t="shared" si="223"/>
        <v>7.688256014279915E-2</v>
      </c>
      <c r="F215" s="53">
        <v>247994</v>
      </c>
      <c r="G215" s="47">
        <f t="shared" si="224"/>
        <v>-2.3588007165777469E-2</v>
      </c>
      <c r="H215" s="48">
        <f t="shared" si="225"/>
        <v>7.3957629614231912E-2</v>
      </c>
      <c r="I215" s="73">
        <v>182179</v>
      </c>
      <c r="J215" s="44">
        <f t="shared" si="226"/>
        <v>-6.9038116603385991E-2</v>
      </c>
      <c r="K215" s="45">
        <f t="shared" si="227"/>
        <v>-0.39063435519207934</v>
      </c>
      <c r="L215" s="53">
        <v>210896</v>
      </c>
      <c r="M215" s="47">
        <f t="shared" si="228"/>
        <v>2.523516686517091E-2</v>
      </c>
      <c r="N215" s="48">
        <f t="shared" si="229"/>
        <v>0.12690024419306756</v>
      </c>
    </row>
    <row r="216" spans="1:14" x14ac:dyDescent="0.2">
      <c r="A216" s="43">
        <v>44927</v>
      </c>
      <c r="B216" s="54">
        <v>44986</v>
      </c>
      <c r="C216" s="73">
        <v>270161</v>
      </c>
      <c r="D216" s="44">
        <f t="shared" si="222"/>
        <v>-8.2364729458917818E-2</v>
      </c>
      <c r="E216" s="45">
        <f t="shared" si="223"/>
        <v>1.7896771422435398E-2</v>
      </c>
      <c r="F216" s="53">
        <v>263437</v>
      </c>
      <c r="G216" s="47">
        <f t="shared" si="224"/>
        <v>6.2271667862932256E-2</v>
      </c>
      <c r="H216" s="48">
        <f t="shared" si="225"/>
        <v>0.16655891313589355</v>
      </c>
      <c r="I216" s="73">
        <v>208523</v>
      </c>
      <c r="J216" s="44">
        <f t="shared" si="226"/>
        <v>0.14460503131535463</v>
      </c>
      <c r="K216" s="45">
        <f t="shared" si="227"/>
        <v>-0.26493066081966177</v>
      </c>
      <c r="L216" s="53">
        <v>182811</v>
      </c>
      <c r="M216" s="47">
        <f t="shared" si="228"/>
        <v>-0.13316990364919201</v>
      </c>
      <c r="N216" s="48">
        <f t="shared" si="229"/>
        <v>3.5021655239799721E-3</v>
      </c>
    </row>
    <row r="217" spans="1:14" x14ac:dyDescent="0.2">
      <c r="A217" s="43">
        <v>44958</v>
      </c>
      <c r="B217" s="54">
        <v>45017</v>
      </c>
      <c r="C217" s="73">
        <v>270096</v>
      </c>
      <c r="D217" s="44">
        <f t="shared" si="222"/>
        <v>-2.40597273477694E-4</v>
      </c>
      <c r="E217" s="45">
        <f t="shared" si="223"/>
        <v>3.202732754075055E-2</v>
      </c>
      <c r="F217" s="53">
        <v>263535</v>
      </c>
      <c r="G217" s="47">
        <f t="shared" si="224"/>
        <v>3.7200545101856441E-4</v>
      </c>
      <c r="H217" s="48">
        <f t="shared" si="225"/>
        <v>0.13572601393719208</v>
      </c>
      <c r="I217" s="73">
        <v>211906</v>
      </c>
      <c r="J217" s="44">
        <f t="shared" si="226"/>
        <v>1.6223630007241363E-2</v>
      </c>
      <c r="K217" s="45">
        <f t="shared" si="227"/>
        <v>-0.23387901488090934</v>
      </c>
      <c r="L217" s="53">
        <v>192039</v>
      </c>
      <c r="M217" s="47">
        <f t="shared" si="228"/>
        <v>5.0478362899387896E-2</v>
      </c>
      <c r="N217" s="48">
        <f t="shared" si="229"/>
        <v>9.2521163298743936E-2</v>
      </c>
    </row>
    <row r="218" spans="1:14" x14ac:dyDescent="0.2">
      <c r="A218" s="43">
        <v>44986</v>
      </c>
      <c r="B218" s="54">
        <v>45047</v>
      </c>
      <c r="C218" s="73">
        <v>278357.33850000001</v>
      </c>
      <c r="D218" s="44">
        <f t="shared" si="222"/>
        <v>3.0586674737871133E-2</v>
      </c>
      <c r="E218" s="45">
        <f t="shared" si="223"/>
        <v>8.3140415423108349E-2</v>
      </c>
      <c r="F218" s="53">
        <v>260151.0398</v>
      </c>
      <c r="G218" s="47">
        <f t="shared" si="224"/>
        <v>-1.2840648111256625E-2</v>
      </c>
      <c r="H218" s="48">
        <f t="shared" si="225"/>
        <v>0.10148080005758242</v>
      </c>
      <c r="I218" s="73">
        <v>221494.6207</v>
      </c>
      <c r="J218" s="44">
        <f t="shared" si="226"/>
        <v>4.5249406340547305E-2</v>
      </c>
      <c r="K218" s="45">
        <f t="shared" si="227"/>
        <v>-0.13197573117634842</v>
      </c>
      <c r="L218" s="53">
        <v>199968.29070000001</v>
      </c>
      <c r="M218" s="47">
        <f t="shared" ref="M218" si="230">IFERROR(L218/L217-1,".")</f>
        <v>4.1290002030837547E-2</v>
      </c>
      <c r="N218" s="48">
        <f t="shared" ref="N218" si="231">IFERROR(L218/L206-1,".")</f>
        <v>7.5387419736488326E-2</v>
      </c>
    </row>
    <row r="219" spans="1:14" x14ac:dyDescent="0.2">
      <c r="A219" s="43">
        <v>45017</v>
      </c>
      <c r="B219" s="54">
        <v>45078</v>
      </c>
      <c r="C219" s="73">
        <v>296869.092</v>
      </c>
      <c r="D219" s="44">
        <f t="shared" si="222"/>
        <v>6.6503558338915525E-2</v>
      </c>
      <c r="E219" s="45">
        <f t="shared" si="223"/>
        <v>6.0879495985105336E-2</v>
      </c>
      <c r="F219" s="53">
        <v>245156.53589999999</v>
      </c>
      <c r="G219" s="47">
        <f t="shared" ref="G219:G221" si="232">IFERROR(F219/F218-1,".")</f>
        <v>-5.763768582869222E-2</v>
      </c>
      <c r="H219" s="48">
        <f t="shared" ref="H219:H221" si="233">IFERROR(F219/F207-1,".")</f>
        <v>1.1663994965542823E-2</v>
      </c>
      <c r="I219" s="73">
        <v>214134.2653</v>
      </c>
      <c r="J219" s="44">
        <f t="shared" ref="J219:J221" si="234">IFERROR(I219/I218-1,".")</f>
        <v>-3.3230402511531532E-2</v>
      </c>
      <c r="K219" s="45">
        <f t="shared" ref="K219:K221" si="235">IFERROR(I219/I207-1,".")</f>
        <v>-0.16503183640206198</v>
      </c>
      <c r="L219" s="53">
        <v>199220.06899999999</v>
      </c>
      <c r="M219" s="47">
        <f t="shared" ref="M219:M220" si="236">IFERROR(L219/L218-1,".")</f>
        <v>-3.7417017337140202E-3</v>
      </c>
      <c r="N219" s="48">
        <f t="shared" ref="N219:N220" si="237">IFERROR(L219/L207-1,".")</f>
        <v>5.4950773923311935E-2</v>
      </c>
    </row>
    <row r="220" spans="1:14" x14ac:dyDescent="0.2">
      <c r="A220" s="43">
        <v>45047</v>
      </c>
      <c r="B220" s="54">
        <v>45108</v>
      </c>
      <c r="C220" s="73">
        <v>289387.27179999999</v>
      </c>
      <c r="D220" s="44">
        <f t="shared" si="222"/>
        <v>-2.5202422217803666E-2</v>
      </c>
      <c r="E220" s="45">
        <f t="shared" si="223"/>
        <v>2.4775123144859412E-2</v>
      </c>
      <c r="F220" s="53">
        <v>256027.35889999999</v>
      </c>
      <c r="G220" s="47">
        <f t="shared" si="232"/>
        <v>4.4342374801845885E-2</v>
      </c>
      <c r="H220" s="48">
        <f t="shared" si="233"/>
        <v>7.2481023663866218E-3</v>
      </c>
      <c r="I220" s="73">
        <v>242323.22810000001</v>
      </c>
      <c r="J220" s="44">
        <f t="shared" si="234"/>
        <v>0.13164153229053532</v>
      </c>
      <c r="K220" s="45">
        <f t="shared" si="235"/>
        <v>-7.8632917750300346E-2</v>
      </c>
      <c r="L220" s="53">
        <v>202058.65960000001</v>
      </c>
      <c r="M220" s="47">
        <f t="shared" si="236"/>
        <v>1.4248517301738373E-2</v>
      </c>
      <c r="N220" s="48">
        <f t="shared" si="237"/>
        <v>-3.1460442331106009E-2</v>
      </c>
    </row>
    <row r="221" spans="1:14" x14ac:dyDescent="0.2">
      <c r="A221" s="43">
        <v>45078</v>
      </c>
      <c r="B221" s="54">
        <v>45139</v>
      </c>
      <c r="C221" s="73">
        <v>290257.6851</v>
      </c>
      <c r="D221" s="44">
        <f t="shared" si="222"/>
        <v>3.007780178395647E-3</v>
      </c>
      <c r="E221" s="45">
        <f t="shared" si="223"/>
        <v>-2.6973885429293354E-4</v>
      </c>
      <c r="F221" s="53">
        <v>258325.15609999999</v>
      </c>
      <c r="G221" s="47">
        <f t="shared" si="232"/>
        <v>8.9748111681200449E-3</v>
      </c>
      <c r="H221" s="48">
        <f t="shared" si="233"/>
        <v>-1.3743796506633599E-2</v>
      </c>
      <c r="I221" s="73">
        <v>233900.94440000001</v>
      </c>
      <c r="J221" s="44">
        <f t="shared" si="234"/>
        <v>-3.4756402702444844E-2</v>
      </c>
      <c r="K221" s="45">
        <f t="shared" si="235"/>
        <v>-0.10468880731557006</v>
      </c>
      <c r="L221" s="53">
        <v>201122.79130000001</v>
      </c>
      <c r="M221" s="47">
        <f t="shared" ref="M221" si="238">IFERROR(L221/L220-1,".")</f>
        <v>-4.6316663777373757E-3</v>
      </c>
      <c r="N221" s="48">
        <f t="shared" ref="N221" si="239">IFERROR(L221/L209-1,".")</f>
        <v>-9.1569896023415032E-2</v>
      </c>
    </row>
    <row r="222" spans="1:14" x14ac:dyDescent="0.2">
      <c r="A222" s="43">
        <v>45108</v>
      </c>
      <c r="B222" s="54">
        <v>45170</v>
      </c>
      <c r="C222" s="73">
        <v>274725</v>
      </c>
      <c r="D222" s="44">
        <f t="shared" ref="D222" si="240">IFERROR(C222/C221-1,".")</f>
        <v>-5.3513432709451414E-2</v>
      </c>
      <c r="E222" s="45">
        <f t="shared" ref="E222" si="241">IFERROR(C222/C210-1,".")</f>
        <v>-7.2930481175148554E-2</v>
      </c>
      <c r="F222" s="53">
        <v>267670.34999999998</v>
      </c>
      <c r="G222" s="47">
        <f t="shared" ref="G222" si="242">IFERROR(F222/F221-1,".")</f>
        <v>3.6176089239959186E-2</v>
      </c>
      <c r="H222" s="48">
        <f t="shared" ref="H222" si="243">IFERROR(F222/F210-1,".")</f>
        <v>-1.0244933275649903E-2</v>
      </c>
      <c r="I222" s="73">
        <v>231956.36540000001</v>
      </c>
      <c r="J222" s="44">
        <f t="shared" ref="J222" si="244">IFERROR(I222/I221-1,".")</f>
        <v>-8.3136859707352295E-3</v>
      </c>
      <c r="K222" s="45">
        <f t="shared" ref="K222" si="245">IFERROR(I222/I210-1,".")</f>
        <v>-6.7628293961355501E-2</v>
      </c>
      <c r="L222" s="53">
        <v>204369.03599999999</v>
      </c>
      <c r="M222" s="47">
        <f t="shared" ref="M222" si="246">IFERROR(L222/L221-1,".")</f>
        <v>1.6140610813012213E-2</v>
      </c>
      <c r="N222" s="48">
        <f t="shared" ref="N222" si="247">IFERROR(L222/L210-1,".")</f>
        <v>-7.7923497563616717E-2</v>
      </c>
    </row>
    <row r="223" spans="1:14" x14ac:dyDescent="0.2">
      <c r="A223" s="43">
        <v>45139</v>
      </c>
      <c r="B223" s="54">
        <v>45200</v>
      </c>
      <c r="C223" s="73">
        <v>268152</v>
      </c>
      <c r="D223" s="44">
        <f t="shared" ref="D223" si="248">IFERROR(C223/C222-1,".")</f>
        <v>-2.3925743925743981E-2</v>
      </c>
      <c r="E223" s="45">
        <f t="shared" ref="E223" si="249">IFERROR(C223/C211-1,".")</f>
        <v>-0.1238609296839519</v>
      </c>
      <c r="F223" s="53">
        <v>265023</v>
      </c>
      <c r="G223" s="47">
        <f t="shared" ref="G223" si="250">IFERROR(F223/F222-1,".")</f>
        <v>-9.8903371254978056E-3</v>
      </c>
      <c r="H223" s="48">
        <f t="shared" ref="H223" si="251">IFERROR(F223/F211-1,".")</f>
        <v>-7.3115460249086883E-3</v>
      </c>
      <c r="I223" s="73">
        <v>230953</v>
      </c>
      <c r="J223" s="44">
        <f t="shared" ref="J223" si="252">IFERROR(I223/I222-1,".")</f>
        <v>-4.325664433781462E-3</v>
      </c>
      <c r="K223" s="45">
        <f t="shared" ref="K223" si="253">IFERROR(I223/I211-1,".")</f>
        <v>-5.5302630556339549E-2</v>
      </c>
      <c r="L223" s="53">
        <v>203503</v>
      </c>
      <c r="M223" s="47">
        <f t="shared" ref="M223" si="254">IFERROR(L223/L222-1,".")</f>
        <v>-4.2376086757095477E-3</v>
      </c>
      <c r="N223" s="48">
        <f t="shared" ref="N223" si="255">IFERROR(L223/L211-1,".")</f>
        <v>-7.0482428494432092E-2</v>
      </c>
    </row>
    <row r="224" spans="1:14" x14ac:dyDescent="0.2">
      <c r="A224" s="43">
        <v>45170</v>
      </c>
      <c r="B224" s="54">
        <v>45231</v>
      </c>
      <c r="C224" s="73">
        <v>261497</v>
      </c>
      <c r="D224" s="44">
        <f t="shared" ref="D224" si="256">IFERROR(C224/C223-1,".")</f>
        <v>-2.4818013663892136E-2</v>
      </c>
      <c r="E224" s="45">
        <f t="shared" ref="E224" si="257">IFERROR(C224/C212-1,".")</f>
        <v>-0.1667213694605455</v>
      </c>
      <c r="F224" s="53">
        <v>265975</v>
      </c>
      <c r="G224" s="47">
        <f t="shared" ref="G224" si="258">IFERROR(F224/F223-1,".")</f>
        <v>3.5921410594552672E-3</v>
      </c>
      <c r="H224" s="48">
        <f t="shared" ref="H224" si="259">IFERROR(F224/F212-1,".")</f>
        <v>1.877245531918148E-2</v>
      </c>
      <c r="I224" s="73">
        <v>235828</v>
      </c>
      <c r="J224" s="44">
        <f t="shared" ref="J224" si="260">IFERROR(I224/I223-1,".")</f>
        <v>2.1108190844024488E-2</v>
      </c>
      <c r="K224" s="45">
        <f t="shared" ref="K224" si="261">IFERROR(I224/I212-1,".")</f>
        <v>-6.3189465112121868E-2</v>
      </c>
      <c r="L224" s="53">
        <v>194839</v>
      </c>
      <c r="M224" s="47">
        <f t="shared" ref="M224" si="262">IFERROR(L224/L223-1,".")</f>
        <v>-4.2574310943819027E-2</v>
      </c>
      <c r="N224" s="48">
        <f t="shared" ref="N224" si="263">IFERROR(L224/L212-1,".")</f>
        <v>-8.4041632975422664E-2</v>
      </c>
    </row>
    <row r="225" spans="1:14" x14ac:dyDescent="0.2">
      <c r="A225" s="43">
        <v>45200</v>
      </c>
      <c r="B225" s="54">
        <v>45261</v>
      </c>
      <c r="C225" s="73">
        <v>267578</v>
      </c>
      <c r="D225" s="44">
        <f t="shared" ref="D225" si="264">IFERROR(C225/C224-1,".")</f>
        <v>2.3254568886067473E-2</v>
      </c>
      <c r="E225" s="45">
        <f t="shared" ref="E225" si="265">IFERROR(C225/C213-1,".")</f>
        <v>-0.16295031094760815</v>
      </c>
      <c r="F225" s="53">
        <v>251764</v>
      </c>
      <c r="G225" s="47">
        <f t="shared" ref="G225" si="266">IFERROR(F225/F224-1,".")</f>
        <v>-5.3429833630980306E-2</v>
      </c>
      <c r="H225" s="48">
        <f t="shared" ref="H225" si="267">IFERROR(F225/F213-1,".")</f>
        <v>-1.5573985227588238E-2</v>
      </c>
      <c r="I225" s="73">
        <v>243761</v>
      </c>
      <c r="J225" s="44">
        <f t="shared" ref="J225" si="268">IFERROR(I225/I224-1,".")</f>
        <v>3.3638923283070721E-2</v>
      </c>
      <c r="K225" s="45">
        <f t="shared" ref="K225" si="269">IFERROR(I225/I213-1,".")</f>
        <v>0.13761352287258366</v>
      </c>
      <c r="L225" s="53">
        <v>182605</v>
      </c>
      <c r="M225" s="47">
        <f t="shared" ref="M225" si="270">IFERROR(L225/L224-1,".")</f>
        <v>-6.2790303789282409E-2</v>
      </c>
      <c r="N225" s="48">
        <f t="shared" ref="N225" si="271">IFERROR(L225/L213-1,".")</f>
        <v>-0.20090235171586857</v>
      </c>
    </row>
    <row r="226" spans="1:14" x14ac:dyDescent="0.2">
      <c r="A226" s="43">
        <v>45231</v>
      </c>
      <c r="B226" s="54">
        <v>45292</v>
      </c>
      <c r="C226" s="73">
        <v>271057</v>
      </c>
      <c r="D226" s="44">
        <f t="shared" ref="D226:D228" si="272">IFERROR(C226/C225-1,".")</f>
        <v>1.3001816292819379E-2</v>
      </c>
      <c r="E226" s="45">
        <f t="shared" ref="E226:E228" si="273">IFERROR(C226/C214-1,".")</f>
        <v>-9.961301466558159E-2</v>
      </c>
      <c r="F226" s="53">
        <v>247803</v>
      </c>
      <c r="G226" s="47">
        <f t="shared" ref="G226:G228" si="274">IFERROR(F226/F225-1,".")</f>
        <v>-1.5732988036415096E-2</v>
      </c>
      <c r="H226" s="48">
        <f t="shared" ref="H226:H228" si="275">IFERROR(F226/F214-1,".")</f>
        <v>-2.4340020079925972E-2</v>
      </c>
      <c r="I226" s="73">
        <v>243388</v>
      </c>
      <c r="J226" s="44">
        <f t="shared" ref="J226:J228" si="276">IFERROR(I226/I225-1,".")</f>
        <v>-1.5301873556475831E-3</v>
      </c>
      <c r="K226" s="45">
        <f t="shared" ref="K226:K228" si="277">IFERROR(I226/I214-1,".")</f>
        <v>0.24374900990857951</v>
      </c>
      <c r="L226" s="53">
        <v>193160</v>
      </c>
      <c r="M226" s="47">
        <f t="shared" ref="M226:M228" si="278">IFERROR(L226/L225-1,".")</f>
        <v>5.780236028586283E-2</v>
      </c>
      <c r="N226" s="48">
        <f t="shared" ref="N226:N228" si="279">IFERROR(L226/L214-1,".")</f>
        <v>-6.0985391701708802E-2</v>
      </c>
    </row>
    <row r="227" spans="1:14" x14ac:dyDescent="0.2">
      <c r="A227" s="43">
        <v>45261</v>
      </c>
      <c r="B227" s="54">
        <v>45323</v>
      </c>
      <c r="C227" s="73">
        <v>268487</v>
      </c>
      <c r="D227" s="44">
        <f t="shared" si="272"/>
        <v>-9.4814005910196508E-3</v>
      </c>
      <c r="E227" s="45">
        <f t="shared" si="273"/>
        <v>-8.8050677626439366E-2</v>
      </c>
      <c r="F227" s="53">
        <v>252662</v>
      </c>
      <c r="G227" s="47">
        <f t="shared" si="274"/>
        <v>1.9608317897684913E-2</v>
      </c>
      <c r="H227" s="48">
        <f t="shared" si="275"/>
        <v>1.8823036041194507E-2</v>
      </c>
      <c r="I227" s="73">
        <v>257079</v>
      </c>
      <c r="J227" s="44">
        <f t="shared" si="276"/>
        <v>5.6251746183049178E-2</v>
      </c>
      <c r="K227" s="45">
        <f t="shared" si="277"/>
        <v>0.41113410436987796</v>
      </c>
      <c r="L227" s="53">
        <v>213086</v>
      </c>
      <c r="M227" s="47">
        <f t="shared" si="278"/>
        <v>0.10315800372747974</v>
      </c>
      <c r="N227" s="48">
        <f t="shared" si="279"/>
        <v>1.0384265230255707E-2</v>
      </c>
    </row>
    <row r="228" spans="1:14" x14ac:dyDescent="0.2">
      <c r="A228" s="43">
        <v>45292</v>
      </c>
      <c r="B228" s="54">
        <v>45352</v>
      </c>
      <c r="C228" s="73">
        <v>275106</v>
      </c>
      <c r="D228" s="44">
        <f t="shared" si="272"/>
        <v>2.4652962713278548E-2</v>
      </c>
      <c r="E228" s="45">
        <f t="shared" si="273"/>
        <v>1.8303900266877893E-2</v>
      </c>
      <c r="F228" s="53">
        <v>258275</v>
      </c>
      <c r="G228" s="47">
        <f t="shared" si="274"/>
        <v>2.2215449889575689E-2</v>
      </c>
      <c r="H228" s="48">
        <f t="shared" si="275"/>
        <v>-1.9594817736308889E-2</v>
      </c>
      <c r="I228" s="73">
        <v>270063</v>
      </c>
      <c r="J228" s="44">
        <f t="shared" si="276"/>
        <v>5.050587562578035E-2</v>
      </c>
      <c r="K228" s="45">
        <f t="shared" si="277"/>
        <v>0.29512331972971806</v>
      </c>
      <c r="L228" s="53">
        <v>213808</v>
      </c>
      <c r="M228" s="47">
        <f t="shared" si="278"/>
        <v>3.3883033141548502E-3</v>
      </c>
      <c r="N228" s="48">
        <f t="shared" si="279"/>
        <v>0.16955763055833617</v>
      </c>
    </row>
    <row r="229" spans="1:14" x14ac:dyDescent="0.2">
      <c r="A229" s="43">
        <v>45323</v>
      </c>
      <c r="B229" s="54">
        <v>45383</v>
      </c>
      <c r="C229" s="73">
        <v>273935</v>
      </c>
      <c r="D229" s="44">
        <f t="shared" ref="D229" si="280">IFERROR(C229/C228-1,".")</f>
        <v>-4.2565411150611299E-3</v>
      </c>
      <c r="E229" s="45">
        <f t="shared" ref="E229" si="281">IFERROR(C229/C217-1,".")</f>
        <v>1.4213464842130152E-2</v>
      </c>
      <c r="F229" s="73">
        <v>266532</v>
      </c>
      <c r="G229" s="47">
        <f t="shared" ref="G229" si="282">IFERROR(F229/F228-1,".")</f>
        <v>3.1969799632175055E-2</v>
      </c>
      <c r="H229" s="48">
        <f t="shared" ref="H229" si="283">IFERROR(F229/F217-1,".")</f>
        <v>1.1372303489100011E-2</v>
      </c>
      <c r="I229" s="73">
        <v>269755</v>
      </c>
      <c r="J229" s="44">
        <f t="shared" ref="J229" si="284">IFERROR(I229/I228-1,".")</f>
        <v>-1.1404746299937818E-3</v>
      </c>
      <c r="K229" s="45">
        <f t="shared" ref="K229" si="285">IFERROR(I229/I217-1,".")</f>
        <v>0.27299368587958805</v>
      </c>
      <c r="L229" s="73">
        <v>200455</v>
      </c>
      <c r="M229" s="47">
        <f t="shared" ref="M229" si="286">IFERROR(L229/L228-1,".")</f>
        <v>-6.2453229065329685E-2</v>
      </c>
      <c r="N229" s="48">
        <f t="shared" ref="N229" si="287">IFERROR(L229/L217-1,".")</f>
        <v>4.3824431495685712E-2</v>
      </c>
    </row>
    <row r="230" spans="1:14" x14ac:dyDescent="0.2">
      <c r="A230" s="68">
        <v>45352</v>
      </c>
      <c r="B230" s="68">
        <v>45413</v>
      </c>
      <c r="C230" s="73">
        <v>288820</v>
      </c>
      <c r="D230" s="44">
        <f t="shared" ref="D230" si="288">IFERROR(C230/C229-1,".")</f>
        <v>5.4337707850402373E-2</v>
      </c>
      <c r="E230" s="45">
        <f t="shared" ref="E230" si="289">IFERROR(C230/C218-1,".")</f>
        <v>3.7587158852648628E-2</v>
      </c>
      <c r="F230" s="73">
        <v>255818</v>
      </c>
      <c r="G230" s="47">
        <f t="shared" ref="G230" si="290">IFERROR(F230/F229-1,".")</f>
        <v>-4.0197799888943897E-2</v>
      </c>
      <c r="H230" s="48">
        <f t="shared" ref="H230" si="291">IFERROR(F230/F218-1,".")</f>
        <v>-1.6655861930558347E-2</v>
      </c>
      <c r="I230" s="73">
        <v>264481</v>
      </c>
      <c r="J230" s="44">
        <f t="shared" ref="J230" si="292">IFERROR(I230/I229-1,".")</f>
        <v>-1.9551074122815093E-2</v>
      </c>
      <c r="K230" s="45">
        <f t="shared" ref="K230" si="293">IFERROR(I230/I218-1,".")</f>
        <v>0.194074145747414</v>
      </c>
      <c r="L230" s="73">
        <v>200080</v>
      </c>
      <c r="M230" s="47">
        <f t="shared" ref="M230" si="294">IFERROR(L230/L229-1,".")</f>
        <v>-1.8707440572697243E-3</v>
      </c>
      <c r="N230" s="48">
        <f t="shared" ref="N230" si="295">IFERROR(L230/L218-1,".")</f>
        <v>5.5863506963493847E-4</v>
      </c>
    </row>
    <row r="231" spans="1:14" x14ac:dyDescent="0.2">
      <c r="A231" s="68">
        <v>45383</v>
      </c>
      <c r="B231" s="68">
        <v>45444</v>
      </c>
      <c r="C231" s="73">
        <v>283066</v>
      </c>
      <c r="D231" s="44">
        <f t="shared" ref="D231" si="296">IFERROR(C231/C230-1,".")</f>
        <v>-1.9922443044110505E-2</v>
      </c>
      <c r="E231" s="45">
        <f t="shared" ref="E231" si="297">IFERROR(C231/C219-1,".")</f>
        <v>-4.6495550975040545E-2</v>
      </c>
      <c r="F231" s="73">
        <v>250885</v>
      </c>
      <c r="G231" s="47">
        <f t="shared" ref="G231" si="298">IFERROR(F231/F230-1,".")</f>
        <v>-1.9283240428742299E-2</v>
      </c>
      <c r="H231" s="48">
        <f t="shared" ref="H231" si="299">IFERROR(F231/F219-1,".")</f>
        <v>2.3366556714346176E-2</v>
      </c>
      <c r="I231" s="73">
        <v>262078</v>
      </c>
      <c r="J231" s="44">
        <f t="shared" ref="J231" si="300">IFERROR(I231/I230-1,".")</f>
        <v>-9.0857188229022112E-3</v>
      </c>
      <c r="K231" s="45">
        <f t="shared" ref="K231" si="301">IFERROR(I231/I219-1,".")</f>
        <v>0.22389566953626638</v>
      </c>
      <c r="L231" s="73">
        <v>207968</v>
      </c>
      <c r="M231" s="47">
        <f t="shared" ref="M231" si="302">IFERROR(L231/L230-1,".")</f>
        <v>3.9424230307876895E-2</v>
      </c>
      <c r="N231" s="48">
        <f t="shared" ref="N231" si="303">IFERROR(L231/L219-1,".")</f>
        <v>4.3910892330832452E-2</v>
      </c>
    </row>
    <row r="232" spans="1:14" x14ac:dyDescent="0.2">
      <c r="A232" s="43">
        <v>45413</v>
      </c>
      <c r="B232" s="43">
        <v>45474</v>
      </c>
      <c r="C232" s="73">
        <v>272192</v>
      </c>
      <c r="D232" s="44">
        <f t="shared" ref="D232" si="304">IFERROR(C232/C231-1,".")</f>
        <v>-3.8415069277129676E-2</v>
      </c>
      <c r="E232" s="45">
        <f t="shared" ref="E232" si="305">IFERROR(C232/C220-1,".")</f>
        <v>-5.9419585709643452E-2</v>
      </c>
      <c r="F232" s="73">
        <v>260758</v>
      </c>
      <c r="G232" s="47">
        <f t="shared" ref="G232" si="306">IFERROR(F232/F231-1,".")</f>
        <v>3.935269147218845E-2</v>
      </c>
      <c r="H232" s="48">
        <f t="shared" ref="H232" si="307">IFERROR(F232/F220-1,".")</f>
        <v>1.8477092137046736E-2</v>
      </c>
      <c r="I232" s="73">
        <v>266896</v>
      </c>
      <c r="J232" s="44">
        <f t="shared" ref="J232" si="308">IFERROR(I232/I231-1,".")</f>
        <v>1.8383839925518286E-2</v>
      </c>
      <c r="K232" s="45">
        <f t="shared" ref="K232" si="309">IFERROR(I232/I220-1,".")</f>
        <v>0.10140493791152161</v>
      </c>
      <c r="L232" s="73">
        <v>209181</v>
      </c>
      <c r="M232" s="47">
        <f t="shared" ref="M232" si="310">IFERROR(L232/L231-1,".")</f>
        <v>5.8326280966303212E-3</v>
      </c>
      <c r="N232" s="48">
        <f t="shared" ref="N232" si="311">IFERROR(L232/L220-1,".")</f>
        <v>3.5248874827238375E-2</v>
      </c>
    </row>
    <row r="233" spans="1:14" x14ac:dyDescent="0.2">
      <c r="A233" s="43">
        <v>45444</v>
      </c>
      <c r="B233" s="54">
        <v>45505</v>
      </c>
      <c r="C233" s="73">
        <v>270108</v>
      </c>
      <c r="D233" s="44">
        <f t="shared" ref="D233" si="312">IFERROR(C233/C232-1,".")</f>
        <v>-7.6563602163178812E-3</v>
      </c>
      <c r="E233" s="45">
        <f t="shared" ref="E233" si="313">IFERROR(C233/C221-1,".")</f>
        <v>-6.9419988287503953E-2</v>
      </c>
      <c r="F233" s="73">
        <v>262894</v>
      </c>
      <c r="G233" s="47">
        <f t="shared" ref="G233" si="314">IFERROR(F233/F232-1,".")</f>
        <v>8.1915032328825355E-3</v>
      </c>
      <c r="H233" s="48">
        <f t="shared" ref="H233" si="315">IFERROR(F233/F221-1,".")</f>
        <v>1.7686407196948917E-2</v>
      </c>
      <c r="I233" s="73">
        <v>261761</v>
      </c>
      <c r="J233" s="44">
        <f t="shared" ref="J233" si="316">IFERROR(I233/I232-1,".")</f>
        <v>-1.9239703854684986E-2</v>
      </c>
      <c r="K233" s="45">
        <f t="shared" ref="K233" si="317">IFERROR(I233/I221-1,".")</f>
        <v>0.11911048786684586</v>
      </c>
      <c r="L233" s="73">
        <v>207885</v>
      </c>
      <c r="M233" s="47">
        <f t="shared" ref="M233" si="318">IFERROR(L233/L232-1,".")</f>
        <v>-6.1955913778020122E-3</v>
      </c>
      <c r="N233" s="48">
        <f t="shared" ref="N233" si="319">IFERROR(L233/L221-1,".")</f>
        <v>3.3622289429711127E-2</v>
      </c>
    </row>
    <row r="234" spans="1:14" x14ac:dyDescent="0.2">
      <c r="A234" s="68">
        <v>45474</v>
      </c>
      <c r="B234" s="68">
        <v>45536</v>
      </c>
      <c r="C234" s="73">
        <v>279143</v>
      </c>
      <c r="D234" s="44">
        <f t="shared" ref="D234" si="320">IFERROR(C234/C233-1,".")</f>
        <v>3.3449583129711025E-2</v>
      </c>
      <c r="E234" s="45">
        <f t="shared" ref="E234" si="321">IFERROR(C234/C222-1,".")</f>
        <v>1.6081536081536063E-2</v>
      </c>
      <c r="F234" s="73">
        <v>266847</v>
      </c>
      <c r="G234" s="47">
        <f t="shared" ref="G234" si="322">IFERROR(F234/F233-1,".")</f>
        <v>1.5036478580720658E-2</v>
      </c>
      <c r="H234" s="48">
        <f t="shared" ref="H234" si="323">IFERROR(F234/F222-1,".")</f>
        <v>-3.0759850689475732E-3</v>
      </c>
      <c r="I234" s="73">
        <v>274541</v>
      </c>
      <c r="J234" s="44">
        <f t="shared" ref="J234" si="324">IFERROR(I234/I233-1,".")</f>
        <v>4.8823163114444013E-2</v>
      </c>
      <c r="K234" s="45">
        <f t="shared" ref="K234" si="325">IFERROR(I234/I222-1,".")</f>
        <v>0.18358898893145015</v>
      </c>
      <c r="L234" s="73">
        <v>218503</v>
      </c>
      <c r="M234" s="47">
        <f t="shared" ref="M234" si="326">IFERROR(L234/L233-1,".")</f>
        <v>5.1076316232532504E-2</v>
      </c>
      <c r="N234" s="48">
        <f t="shared" ref="N234" si="327">IFERROR(L234/L222-1,".")</f>
        <v>6.9159028572214787E-2</v>
      </c>
    </row>
    <row r="235" spans="1:14" x14ac:dyDescent="0.2">
      <c r="A235" s="68">
        <v>45505</v>
      </c>
      <c r="B235" s="68">
        <v>45566</v>
      </c>
      <c r="C235" s="73">
        <v>281843</v>
      </c>
      <c r="D235" s="44">
        <f t="shared" ref="D235" si="328">IFERROR(C235/C234-1,".")</f>
        <v>9.6724617848200634E-3</v>
      </c>
      <c r="E235" s="45">
        <f t="shared" ref="E235" si="329">IFERROR(C235/C223-1,".")</f>
        <v>5.1056863271577324E-2</v>
      </c>
      <c r="F235" s="73">
        <v>264211</v>
      </c>
      <c r="G235" s="47">
        <f t="shared" ref="G235" si="330">IFERROR(F235/F234-1,".")</f>
        <v>-9.8783197862445382E-3</v>
      </c>
      <c r="H235" s="48">
        <f t="shared" ref="H235" si="331">IFERROR(F235/F223-1,".")</f>
        <v>-3.0638850213000612E-3</v>
      </c>
      <c r="I235" s="73">
        <v>274851</v>
      </c>
      <c r="J235" s="44">
        <f t="shared" ref="J235" si="332">IFERROR(I235/I234-1,".")</f>
        <v>1.1291573936134114E-3</v>
      </c>
      <c r="K235" s="45">
        <f t="shared" ref="K235" si="333">IFERROR(I235/I223-1,".")</f>
        <v>0.19007330495815156</v>
      </c>
      <c r="L235" s="73">
        <v>224309</v>
      </c>
      <c r="M235" s="47">
        <f t="shared" ref="M235" si="334">IFERROR(L235/L234-1,".")</f>
        <v>2.6571717550788687E-2</v>
      </c>
      <c r="N235" s="48">
        <f t="shared" ref="N235" si="335">IFERROR(L235/L223-1,".")</f>
        <v>0.1022392790278277</v>
      </c>
    </row>
    <row r="236" spans="1:14" x14ac:dyDescent="0.2">
      <c r="A236" s="43">
        <v>45536</v>
      </c>
      <c r="B236" s="54">
        <v>45597</v>
      </c>
      <c r="C236" s="73">
        <v>281293</v>
      </c>
      <c r="D236" s="44">
        <f t="shared" ref="D236" si="336">IFERROR(C236/C235-1,".")</f>
        <v>-1.9514410505139246E-3</v>
      </c>
      <c r="E236" s="45">
        <f t="shared" ref="E236" si="337">IFERROR(C236/C224-1,".")</f>
        <v>7.5702589322248492E-2</v>
      </c>
      <c r="F236" s="73">
        <v>268860</v>
      </c>
      <c r="G236" s="47">
        <f t="shared" ref="G236" si="338">IFERROR(F236/F235-1,".")</f>
        <v>1.7595785186839352E-2</v>
      </c>
      <c r="H236" s="48">
        <f t="shared" ref="H236" si="339">IFERROR(F236/F224-1,".")</f>
        <v>1.0846884105649046E-2</v>
      </c>
      <c r="I236" s="73">
        <v>277541</v>
      </c>
      <c r="J236" s="44">
        <f t="shared" ref="J236" si="340">IFERROR(I236/I235-1,".")</f>
        <v>9.7871210219355742E-3</v>
      </c>
      <c r="K236" s="45">
        <f t="shared" ref="K236" si="341">IFERROR(I236/I224-1,".")</f>
        <v>0.17687891174924086</v>
      </c>
      <c r="L236" s="73">
        <v>228574</v>
      </c>
      <c r="M236" s="47">
        <f t="shared" ref="M236" si="342">IFERROR(L236/L235-1,".")</f>
        <v>1.9013949507153072E-2</v>
      </c>
      <c r="N236" s="48">
        <f t="shared" ref="N236" si="343">IFERROR(L236/L224-1,".")</f>
        <v>0.17314295392606205</v>
      </c>
    </row>
    <row r="237" spans="1:14" x14ac:dyDescent="0.2">
      <c r="A237" s="68">
        <v>45566</v>
      </c>
      <c r="B237" s="68">
        <v>45627</v>
      </c>
      <c r="C237" s="73">
        <v>275555</v>
      </c>
      <c r="D237" s="44">
        <f t="shared" ref="D237:D238" si="344">IFERROR(C237/C236-1,".")</f>
        <v>-2.0398659049460921E-2</v>
      </c>
      <c r="E237" s="45">
        <f t="shared" ref="E237:E238" si="345">IFERROR(C237/C225-1,".")</f>
        <v>2.9811867941310632E-2</v>
      </c>
      <c r="F237" s="73">
        <v>266385</v>
      </c>
      <c r="G237" s="47">
        <f t="shared" ref="G237:G238" si="346">IFERROR(F237/F236-1,".")</f>
        <v>-9.2055344789109261E-3</v>
      </c>
      <c r="H237" s="48">
        <f t="shared" ref="H237:H238" si="347">IFERROR(F237/F225-1,".")</f>
        <v>5.8074228245499793E-2</v>
      </c>
      <c r="I237" s="73">
        <v>258074</v>
      </c>
      <c r="J237" s="44">
        <f t="shared" ref="J237:J238" si="348">IFERROR(I237/I236-1,".")</f>
        <v>-7.0140988178323149E-2</v>
      </c>
      <c r="K237" s="45">
        <f t="shared" ref="K237:K238" si="349">IFERROR(I237/I225-1,".")</f>
        <v>5.8717350191376028E-2</v>
      </c>
      <c r="L237" s="73">
        <v>230233</v>
      </c>
      <c r="M237" s="47">
        <f t="shared" ref="M237:M238" si="350">IFERROR(L237/L236-1,".")</f>
        <v>7.2580433470124106E-3</v>
      </c>
      <c r="N237" s="48">
        <f t="shared" ref="N237:N238" si="351">IFERROR(L237/L225-1,".")</f>
        <v>0.26082527860682903</v>
      </c>
    </row>
    <row r="238" spans="1:14" x14ac:dyDescent="0.2">
      <c r="A238" s="68">
        <v>45597</v>
      </c>
      <c r="B238" s="68">
        <v>45658</v>
      </c>
      <c r="C238" s="73">
        <v>275007</v>
      </c>
      <c r="D238" s="44">
        <f t="shared" si="344"/>
        <v>-1.9887136869227717E-3</v>
      </c>
      <c r="E238" s="45">
        <f t="shared" si="345"/>
        <v>1.4572580674913294E-2</v>
      </c>
      <c r="F238" s="73">
        <v>260237</v>
      </c>
      <c r="G238" s="47">
        <f t="shared" si="346"/>
        <v>-2.3079377592582162E-2</v>
      </c>
      <c r="H238" s="48">
        <f t="shared" si="347"/>
        <v>5.0176955081254082E-2</v>
      </c>
      <c r="I238" s="73">
        <v>241818</v>
      </c>
      <c r="J238" s="44">
        <f t="shared" si="348"/>
        <v>-6.2989685129071549E-2</v>
      </c>
      <c r="K238" s="45">
        <f t="shared" si="349"/>
        <v>-6.4506056173680992E-3</v>
      </c>
      <c r="L238" s="73">
        <v>232205</v>
      </c>
      <c r="M238" s="47">
        <f t="shared" si="350"/>
        <v>8.5652360869206134E-3</v>
      </c>
      <c r="N238" s="48">
        <f t="shared" si="351"/>
        <v>0.2021381238351625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94" activePane="bottomLeft" state="frozen"/>
      <selection pane="bottomLeft" activeCell="AC17" sqref="AC17"/>
    </sheetView>
  </sheetViews>
  <sheetFormatPr defaultRowHeight="12" x14ac:dyDescent="0.2"/>
  <cols>
    <col min="1" max="1" width="12.5703125" customWidth="1"/>
    <col min="2" max="2" width="13.85546875" customWidth="1"/>
    <col min="3" max="8" width="13.85546875" style="3" customWidth="1"/>
    <col min="9" max="26" width="13.85546875" style="3" hidden="1" customWidth="1"/>
  </cols>
  <sheetData>
    <row r="1" spans="1:26" ht="55.5" customHeight="1" x14ac:dyDescent="0.2"/>
    <row r="2" spans="1:26" x14ac:dyDescent="0.2">
      <c r="A2" s="60" t="s">
        <v>8</v>
      </c>
    </row>
    <row r="3" spans="1:26" x14ac:dyDescent="0.2">
      <c r="A3" s="22" t="s">
        <v>9</v>
      </c>
    </row>
    <row r="4" spans="1:26" x14ac:dyDescent="0.2">
      <c r="A4" s="60" t="s">
        <v>39</v>
      </c>
    </row>
    <row r="5" spans="1:26" x14ac:dyDescent="0.2">
      <c r="A5" s="60"/>
    </row>
    <row r="6" spans="1:26" x14ac:dyDescent="0.2">
      <c r="A6" s="61" t="s">
        <v>21</v>
      </c>
    </row>
    <row r="7" spans="1:26" ht="15" x14ac:dyDescent="0.25">
      <c r="A7" s="60"/>
      <c r="B7" s="60"/>
      <c r="C7" s="99" t="s">
        <v>13</v>
      </c>
      <c r="D7" s="85"/>
      <c r="E7" s="100"/>
      <c r="F7" s="87" t="s">
        <v>14</v>
      </c>
      <c r="G7" s="88"/>
      <c r="H7" s="89"/>
      <c r="I7" s="85" t="s">
        <v>15</v>
      </c>
      <c r="J7" s="85"/>
      <c r="K7" s="100"/>
      <c r="L7" s="87" t="s">
        <v>15</v>
      </c>
      <c r="M7" s="88"/>
      <c r="N7" s="89"/>
      <c r="O7" s="85" t="s">
        <v>16</v>
      </c>
      <c r="P7" s="85"/>
      <c r="Q7" s="100"/>
      <c r="R7" s="88" t="s">
        <v>17</v>
      </c>
      <c r="S7" s="88"/>
      <c r="T7" s="88"/>
      <c r="U7" s="99" t="s">
        <v>18</v>
      </c>
      <c r="V7" s="85"/>
      <c r="W7" s="100"/>
      <c r="X7" s="87" t="s">
        <v>19</v>
      </c>
      <c r="Y7" s="88"/>
      <c r="Z7" s="89"/>
    </row>
    <row r="8" spans="1:26" x14ac:dyDescent="0.2">
      <c r="A8" s="60"/>
      <c r="B8" s="60"/>
      <c r="C8" s="101" t="s">
        <v>22</v>
      </c>
      <c r="D8" s="86"/>
      <c r="E8" s="102"/>
      <c r="F8" s="90" t="s">
        <v>22</v>
      </c>
      <c r="G8" s="91"/>
      <c r="H8" s="92"/>
      <c r="I8" s="86" t="s">
        <v>23</v>
      </c>
      <c r="J8" s="86"/>
      <c r="K8" s="102"/>
      <c r="L8" s="90" t="s">
        <v>24</v>
      </c>
      <c r="M8" s="91"/>
      <c r="N8" s="92"/>
      <c r="O8" s="86" t="s">
        <v>25</v>
      </c>
      <c r="P8" s="86"/>
      <c r="Q8" s="102"/>
      <c r="R8" s="91" t="s">
        <v>26</v>
      </c>
      <c r="S8" s="91"/>
      <c r="T8" s="91"/>
      <c r="U8" s="101" t="s">
        <v>26</v>
      </c>
      <c r="V8" s="86"/>
      <c r="W8" s="102"/>
      <c r="X8" s="90" t="s">
        <v>25</v>
      </c>
      <c r="Y8" s="91"/>
      <c r="Z8" s="92"/>
    </row>
    <row r="9" spans="1:26" ht="24" x14ac:dyDescent="0.2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 x14ac:dyDescent="0.2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 x14ac:dyDescent="0.2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 x14ac:dyDescent="0.2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 x14ac:dyDescent="0.2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 x14ac:dyDescent="0.2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 x14ac:dyDescent="0.2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 x14ac:dyDescent="0.2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 x14ac:dyDescent="0.2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 x14ac:dyDescent="0.2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 x14ac:dyDescent="0.2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 x14ac:dyDescent="0.2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 x14ac:dyDescent="0.2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 x14ac:dyDescent="0.2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 x14ac:dyDescent="0.2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 x14ac:dyDescent="0.2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 x14ac:dyDescent="0.2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 x14ac:dyDescent="0.2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 x14ac:dyDescent="0.2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 x14ac:dyDescent="0.2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 x14ac:dyDescent="0.2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 x14ac:dyDescent="0.2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 x14ac:dyDescent="0.2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 x14ac:dyDescent="0.2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 x14ac:dyDescent="0.2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 x14ac:dyDescent="0.2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 x14ac:dyDescent="0.2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 x14ac:dyDescent="0.2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 x14ac:dyDescent="0.2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 x14ac:dyDescent="0.2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 x14ac:dyDescent="0.2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 x14ac:dyDescent="0.2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 x14ac:dyDescent="0.2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 x14ac:dyDescent="0.2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 x14ac:dyDescent="0.2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 x14ac:dyDescent="0.2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 x14ac:dyDescent="0.2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 x14ac:dyDescent="0.2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 x14ac:dyDescent="0.2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 x14ac:dyDescent="0.2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 x14ac:dyDescent="0.2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 x14ac:dyDescent="0.2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 x14ac:dyDescent="0.2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 x14ac:dyDescent="0.2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 x14ac:dyDescent="0.2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 x14ac:dyDescent="0.2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 x14ac:dyDescent="0.2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 x14ac:dyDescent="0.2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 x14ac:dyDescent="0.2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 x14ac:dyDescent="0.2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 x14ac:dyDescent="0.2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 x14ac:dyDescent="0.2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 x14ac:dyDescent="0.2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 x14ac:dyDescent="0.2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 x14ac:dyDescent="0.2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 x14ac:dyDescent="0.2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 x14ac:dyDescent="0.2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 x14ac:dyDescent="0.2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 x14ac:dyDescent="0.2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 x14ac:dyDescent="0.2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 x14ac:dyDescent="0.2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 x14ac:dyDescent="0.2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 x14ac:dyDescent="0.2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 x14ac:dyDescent="0.2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 x14ac:dyDescent="0.2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 x14ac:dyDescent="0.2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 x14ac:dyDescent="0.2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 x14ac:dyDescent="0.2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 x14ac:dyDescent="0.2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 x14ac:dyDescent="0.2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 x14ac:dyDescent="0.2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 x14ac:dyDescent="0.2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 x14ac:dyDescent="0.2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 x14ac:dyDescent="0.2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 x14ac:dyDescent="0.2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 x14ac:dyDescent="0.2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 x14ac:dyDescent="0.2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 x14ac:dyDescent="0.2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 x14ac:dyDescent="0.2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 x14ac:dyDescent="0.2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 x14ac:dyDescent="0.2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 x14ac:dyDescent="0.2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 x14ac:dyDescent="0.2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 x14ac:dyDescent="0.2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 x14ac:dyDescent="0.2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 x14ac:dyDescent="0.2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 x14ac:dyDescent="0.2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 x14ac:dyDescent="0.2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 x14ac:dyDescent="0.2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 x14ac:dyDescent="0.2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 x14ac:dyDescent="0.2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 x14ac:dyDescent="0.2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 x14ac:dyDescent="0.2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 x14ac:dyDescent="0.2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 x14ac:dyDescent="0.2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 x14ac:dyDescent="0.2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 x14ac:dyDescent="0.2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 x14ac:dyDescent="0.2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 x14ac:dyDescent="0.2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 x14ac:dyDescent="0.2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 x14ac:dyDescent="0.2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 x14ac:dyDescent="0.2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 x14ac:dyDescent="0.2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 x14ac:dyDescent="0.2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 x14ac:dyDescent="0.2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 x14ac:dyDescent="0.2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 x14ac:dyDescent="0.2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 x14ac:dyDescent="0.2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 x14ac:dyDescent="0.2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 x14ac:dyDescent="0.2"/>
    <row r="119" spans="1:26" ht="14.1" customHeight="1" x14ac:dyDescent="0.2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 x14ac:dyDescent="0.2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35" activePane="bottomLeft" state="frozen"/>
      <selection pane="bottomLeft" activeCell="J135" sqref="J135"/>
    </sheetView>
  </sheetViews>
  <sheetFormatPr defaultRowHeight="12" customHeight="1" x14ac:dyDescent="0.2"/>
  <cols>
    <col min="1" max="1" width="12.5703125" customWidth="1"/>
    <col min="2" max="2" width="10.85546875" customWidth="1"/>
    <col min="3" max="14" width="13.85546875" style="3" customWidth="1"/>
  </cols>
  <sheetData>
    <row r="1" spans="1:14" ht="57" customHeight="1" x14ac:dyDescent="0.2"/>
    <row r="2" spans="1:14" ht="12" customHeight="1" x14ac:dyDescent="0.2">
      <c r="A2" s="60" t="s">
        <v>8</v>
      </c>
    </row>
    <row r="3" spans="1:14" ht="12" customHeight="1" x14ac:dyDescent="0.2">
      <c r="A3" s="22" t="s">
        <v>34</v>
      </c>
    </row>
    <row r="4" spans="1:14" ht="12" customHeight="1" x14ac:dyDescent="0.2">
      <c r="A4" s="60" t="s">
        <v>39</v>
      </c>
    </row>
    <row r="5" spans="1:14" ht="12" customHeight="1" x14ac:dyDescent="0.2">
      <c r="A5" s="60"/>
    </row>
    <row r="6" spans="1:14" ht="12" customHeight="1" x14ac:dyDescent="0.2">
      <c r="A6" s="60"/>
    </row>
    <row r="7" spans="1:14" ht="12" customHeight="1" x14ac:dyDescent="0.2">
      <c r="A7" s="61" t="s">
        <v>21</v>
      </c>
    </row>
    <row r="8" spans="1:14" ht="12" customHeight="1" x14ac:dyDescent="0.25">
      <c r="A8" s="29"/>
      <c r="B8" s="29"/>
      <c r="C8" s="103" t="s">
        <v>35</v>
      </c>
      <c r="D8" s="104"/>
      <c r="E8" s="105"/>
      <c r="F8" s="106" t="s">
        <v>36</v>
      </c>
      <c r="G8" s="107"/>
      <c r="H8" s="108"/>
      <c r="I8" s="103" t="s">
        <v>37</v>
      </c>
      <c r="J8" s="104"/>
      <c r="K8" s="105"/>
      <c r="L8" s="106" t="s">
        <v>38</v>
      </c>
      <c r="M8" s="107"/>
      <c r="N8" s="108"/>
    </row>
    <row r="9" spans="1:14" ht="12" customHeight="1" x14ac:dyDescent="0.2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 x14ac:dyDescent="0.2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 x14ac:dyDescent="0.2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 x14ac:dyDescent="0.2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 x14ac:dyDescent="0.2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 x14ac:dyDescent="0.2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 x14ac:dyDescent="0.2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 x14ac:dyDescent="0.2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 x14ac:dyDescent="0.2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 x14ac:dyDescent="0.2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 x14ac:dyDescent="0.2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 x14ac:dyDescent="0.2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 x14ac:dyDescent="0.2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 x14ac:dyDescent="0.2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 x14ac:dyDescent="0.2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 x14ac:dyDescent="0.2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 x14ac:dyDescent="0.2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 x14ac:dyDescent="0.2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 x14ac:dyDescent="0.2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 x14ac:dyDescent="0.2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 x14ac:dyDescent="0.2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 x14ac:dyDescent="0.2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 x14ac:dyDescent="0.2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 x14ac:dyDescent="0.2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 x14ac:dyDescent="0.2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 x14ac:dyDescent="0.2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 x14ac:dyDescent="0.2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 x14ac:dyDescent="0.2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 x14ac:dyDescent="0.2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 x14ac:dyDescent="0.2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 x14ac:dyDescent="0.2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 x14ac:dyDescent="0.2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 x14ac:dyDescent="0.2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 x14ac:dyDescent="0.2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 x14ac:dyDescent="0.2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 x14ac:dyDescent="0.2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 x14ac:dyDescent="0.2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 x14ac:dyDescent="0.2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 x14ac:dyDescent="0.2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 x14ac:dyDescent="0.2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 x14ac:dyDescent="0.2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 x14ac:dyDescent="0.2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 x14ac:dyDescent="0.2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 x14ac:dyDescent="0.2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 x14ac:dyDescent="0.2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 x14ac:dyDescent="0.2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 x14ac:dyDescent="0.2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 x14ac:dyDescent="0.2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 x14ac:dyDescent="0.2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 x14ac:dyDescent="0.2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 x14ac:dyDescent="0.2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 x14ac:dyDescent="0.2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 x14ac:dyDescent="0.2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 x14ac:dyDescent="0.2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 x14ac:dyDescent="0.2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 x14ac:dyDescent="0.2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 x14ac:dyDescent="0.2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 x14ac:dyDescent="0.2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 x14ac:dyDescent="0.2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 x14ac:dyDescent="0.2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 x14ac:dyDescent="0.2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 x14ac:dyDescent="0.2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 x14ac:dyDescent="0.2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 x14ac:dyDescent="0.2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 x14ac:dyDescent="0.2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 x14ac:dyDescent="0.2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 x14ac:dyDescent="0.2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 x14ac:dyDescent="0.2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 x14ac:dyDescent="0.2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 x14ac:dyDescent="0.2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 x14ac:dyDescent="0.2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 x14ac:dyDescent="0.2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 x14ac:dyDescent="0.2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 x14ac:dyDescent="0.2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 x14ac:dyDescent="0.2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 x14ac:dyDescent="0.2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 x14ac:dyDescent="0.2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 x14ac:dyDescent="0.2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 x14ac:dyDescent="0.2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 x14ac:dyDescent="0.2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 x14ac:dyDescent="0.2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 x14ac:dyDescent="0.2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 x14ac:dyDescent="0.2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 x14ac:dyDescent="0.2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 x14ac:dyDescent="0.2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 x14ac:dyDescent="0.2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 x14ac:dyDescent="0.2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 x14ac:dyDescent="0.2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 x14ac:dyDescent="0.2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 x14ac:dyDescent="0.2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 x14ac:dyDescent="0.2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 x14ac:dyDescent="0.2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 x14ac:dyDescent="0.2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 x14ac:dyDescent="0.2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 x14ac:dyDescent="0.2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 x14ac:dyDescent="0.2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 x14ac:dyDescent="0.2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 x14ac:dyDescent="0.2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 x14ac:dyDescent="0.2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 x14ac:dyDescent="0.2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 x14ac:dyDescent="0.2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 x14ac:dyDescent="0.2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 x14ac:dyDescent="0.2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 x14ac:dyDescent="0.2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 x14ac:dyDescent="0.2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 x14ac:dyDescent="0.2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 x14ac:dyDescent="0.2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 x14ac:dyDescent="0.2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 x14ac:dyDescent="0.2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 x14ac:dyDescent="0.2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 x14ac:dyDescent="0.2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24"/>
  <sheetViews>
    <sheetView workbookViewId="0">
      <pane ySplit="12" topLeftCell="A117" activePane="bottomLeft" state="frozen"/>
      <selection pane="bottomLeft" activeCell="B126" sqref="B126"/>
    </sheetView>
  </sheetViews>
  <sheetFormatPr defaultRowHeight="12" customHeight="1" x14ac:dyDescent="0.2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 x14ac:dyDescent="0.2"/>
    <row r="2" spans="1:25" x14ac:dyDescent="0.2">
      <c r="A2" s="14" t="s">
        <v>8</v>
      </c>
    </row>
    <row r="3" spans="1:25" x14ac:dyDescent="0.2">
      <c r="A3" t="s">
        <v>9</v>
      </c>
    </row>
    <row r="4" spans="1:25" x14ac:dyDescent="0.2">
      <c r="A4" s="14" t="s">
        <v>10</v>
      </c>
    </row>
    <row r="6" spans="1:25" ht="12" customHeight="1" x14ac:dyDescent="0.2">
      <c r="A6" s="60" t="s">
        <v>11</v>
      </c>
    </row>
    <row r="7" spans="1:25" ht="12" customHeight="1" x14ac:dyDescent="0.2">
      <c r="A7" s="60" t="s">
        <v>12</v>
      </c>
    </row>
    <row r="8" spans="1:25" ht="12" customHeight="1" x14ac:dyDescent="0.2">
      <c r="A8" s="60"/>
    </row>
    <row r="9" spans="1:25" x14ac:dyDescent="0.2">
      <c r="A9" s="61" t="s">
        <v>21</v>
      </c>
    </row>
    <row r="10" spans="1:25" ht="15" x14ac:dyDescent="0.25">
      <c r="A10" s="14"/>
      <c r="B10" s="85" t="s">
        <v>13</v>
      </c>
      <c r="C10" s="85"/>
      <c r="D10" s="85"/>
      <c r="E10" s="87" t="s">
        <v>14</v>
      </c>
      <c r="F10" s="88"/>
      <c r="G10" s="89"/>
      <c r="H10" s="85" t="s">
        <v>15</v>
      </c>
      <c r="I10" s="85"/>
      <c r="J10" s="85"/>
      <c r="K10" s="87" t="s">
        <v>15</v>
      </c>
      <c r="L10" s="88"/>
      <c r="M10" s="89"/>
      <c r="N10" s="85" t="s">
        <v>16</v>
      </c>
      <c r="O10" s="85"/>
      <c r="P10" s="85"/>
      <c r="Q10" s="87" t="s">
        <v>17</v>
      </c>
      <c r="R10" s="88"/>
      <c r="S10" s="89"/>
      <c r="T10" s="85" t="s">
        <v>18</v>
      </c>
      <c r="U10" s="85"/>
      <c r="V10" s="85"/>
      <c r="W10" s="87" t="s">
        <v>19</v>
      </c>
      <c r="X10" s="88"/>
      <c r="Y10" s="89"/>
    </row>
    <row r="11" spans="1:25" x14ac:dyDescent="0.2">
      <c r="A11" s="14"/>
      <c r="B11" s="109" t="s">
        <v>22</v>
      </c>
      <c r="C11" s="109"/>
      <c r="D11" s="109"/>
      <c r="E11" s="110" t="s">
        <v>22</v>
      </c>
      <c r="F11" s="111"/>
      <c r="G11" s="112"/>
      <c r="H11" s="109" t="s">
        <v>23</v>
      </c>
      <c r="I11" s="109"/>
      <c r="J11" s="109"/>
      <c r="K11" s="110" t="s">
        <v>24</v>
      </c>
      <c r="L11" s="111"/>
      <c r="M11" s="112"/>
      <c r="N11" s="109" t="s">
        <v>25</v>
      </c>
      <c r="O11" s="109"/>
      <c r="P11" s="109"/>
      <c r="Q11" s="110" t="s">
        <v>26</v>
      </c>
      <c r="R11" s="111"/>
      <c r="S11" s="112"/>
      <c r="T11" s="109" t="s">
        <v>26</v>
      </c>
      <c r="U11" s="109"/>
      <c r="V11" s="109"/>
      <c r="W11" s="110" t="s">
        <v>25</v>
      </c>
      <c r="X11" s="111"/>
      <c r="Y11" s="112"/>
    </row>
    <row r="12" spans="1:25" ht="25.5" customHeight="1" x14ac:dyDescent="0.2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 x14ac:dyDescent="0.2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 x14ac:dyDescent="0.2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 x14ac:dyDescent="0.2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 x14ac:dyDescent="0.2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 x14ac:dyDescent="0.2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 x14ac:dyDescent="0.2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 x14ac:dyDescent="0.2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 x14ac:dyDescent="0.2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 x14ac:dyDescent="0.2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 x14ac:dyDescent="0.2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 x14ac:dyDescent="0.2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 x14ac:dyDescent="0.2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 x14ac:dyDescent="0.2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 x14ac:dyDescent="0.2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 x14ac:dyDescent="0.2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 x14ac:dyDescent="0.2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 x14ac:dyDescent="0.2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 x14ac:dyDescent="0.2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 x14ac:dyDescent="0.2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 x14ac:dyDescent="0.2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 x14ac:dyDescent="0.2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 x14ac:dyDescent="0.2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 x14ac:dyDescent="0.2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 x14ac:dyDescent="0.2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 x14ac:dyDescent="0.2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 x14ac:dyDescent="0.2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 x14ac:dyDescent="0.2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 x14ac:dyDescent="0.2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 x14ac:dyDescent="0.2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 x14ac:dyDescent="0.2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 x14ac:dyDescent="0.2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 x14ac:dyDescent="0.2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 x14ac:dyDescent="0.2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 x14ac:dyDescent="0.2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 x14ac:dyDescent="0.2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 x14ac:dyDescent="0.2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 x14ac:dyDescent="0.2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 x14ac:dyDescent="0.2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 x14ac:dyDescent="0.2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 x14ac:dyDescent="0.2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 x14ac:dyDescent="0.2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 x14ac:dyDescent="0.2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 x14ac:dyDescent="0.2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 x14ac:dyDescent="0.2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 x14ac:dyDescent="0.2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 x14ac:dyDescent="0.2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 x14ac:dyDescent="0.2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 x14ac:dyDescent="0.2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 x14ac:dyDescent="0.2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 x14ac:dyDescent="0.2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 x14ac:dyDescent="0.2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 x14ac:dyDescent="0.2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 x14ac:dyDescent="0.2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 x14ac:dyDescent="0.2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 x14ac:dyDescent="0.2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 x14ac:dyDescent="0.2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 x14ac:dyDescent="0.2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 x14ac:dyDescent="0.2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 x14ac:dyDescent="0.2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 x14ac:dyDescent="0.2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 x14ac:dyDescent="0.2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 x14ac:dyDescent="0.2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 x14ac:dyDescent="0.2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 x14ac:dyDescent="0.2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 x14ac:dyDescent="0.2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 x14ac:dyDescent="0.2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 x14ac:dyDescent="0.2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 x14ac:dyDescent="0.2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 x14ac:dyDescent="0.2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 x14ac:dyDescent="0.2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 x14ac:dyDescent="0.2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 x14ac:dyDescent="0.2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 x14ac:dyDescent="0.2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 x14ac:dyDescent="0.2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 x14ac:dyDescent="0.2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 x14ac:dyDescent="0.2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 x14ac:dyDescent="0.2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 x14ac:dyDescent="0.2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 x14ac:dyDescent="0.2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 x14ac:dyDescent="0.2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 x14ac:dyDescent="0.2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 x14ac:dyDescent="0.2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 x14ac:dyDescent="0.2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 x14ac:dyDescent="0.2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 x14ac:dyDescent="0.2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 x14ac:dyDescent="0.2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 x14ac:dyDescent="0.2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 x14ac:dyDescent="0.2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 x14ac:dyDescent="0.2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 x14ac:dyDescent="0.2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 x14ac:dyDescent="0.2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 x14ac:dyDescent="0.2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 x14ac:dyDescent="0.2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 x14ac:dyDescent="0.2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 x14ac:dyDescent="0.2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 x14ac:dyDescent="0.2">
      <c r="A108" s="14" t="s">
        <v>140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 x14ac:dyDescent="0.2">
      <c r="A109" s="14" t="s">
        <v>141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 x14ac:dyDescent="0.2">
      <c r="A110" s="14" t="s">
        <v>142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 x14ac:dyDescent="0.2">
      <c r="A111" s="14" t="s">
        <v>143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 x14ac:dyDescent="0.2">
      <c r="A112" s="14" t="s">
        <v>144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 x14ac:dyDescent="0.2">
      <c r="A113" s="14" t="s">
        <v>145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 x14ac:dyDescent="0.2">
      <c r="A114" s="14" t="s">
        <v>146</v>
      </c>
      <c r="B114" s="72">
        <v>302699</v>
      </c>
      <c r="C114" s="59">
        <f t="shared" ref="C114:C117" si="117">B114/B113-1</f>
        <v>7.2993580449971063E-2</v>
      </c>
      <c r="D114" s="75">
        <f t="shared" ref="D114:D117" si="118">B114/B110-1</f>
        <v>5.7685453719557023E-2</v>
      </c>
      <c r="E114" s="77">
        <v>360848</v>
      </c>
      <c r="F114" s="70">
        <f t="shared" ref="F114:F117" si="119">E114/E113-1</f>
        <v>0.10563067410600757</v>
      </c>
      <c r="G114" s="71">
        <f t="shared" ref="G114:G117" si="120">E114/E110-1</f>
        <v>5.6897329404666408E-2</v>
      </c>
    </row>
    <row r="115" spans="1:7" ht="12" customHeight="1" x14ac:dyDescent="0.2">
      <c r="A115" s="14" t="s">
        <v>147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  <row r="116" spans="1:7" ht="12" customHeight="1" x14ac:dyDescent="0.2">
      <c r="A116" s="14" t="s">
        <v>148</v>
      </c>
      <c r="B116" s="72">
        <v>306013</v>
      </c>
      <c r="C116" s="59">
        <f t="shared" si="117"/>
        <v>-3.3057903467888505E-2</v>
      </c>
      <c r="D116" s="75">
        <f t="shared" si="118"/>
        <v>6.7377989229009172E-2</v>
      </c>
      <c r="E116" s="77">
        <v>343392</v>
      </c>
      <c r="F116" s="70">
        <f t="shared" si="119"/>
        <v>-7.8787748718347705E-2</v>
      </c>
      <c r="G116" s="71">
        <f t="shared" si="120"/>
        <v>6.2787638693303949E-2</v>
      </c>
    </row>
    <row r="117" spans="1:7" ht="12" customHeight="1" x14ac:dyDescent="0.2">
      <c r="A117" s="14" t="s">
        <v>149</v>
      </c>
      <c r="B117" s="72">
        <v>286108</v>
      </c>
      <c r="C117" s="59">
        <f t="shared" si="117"/>
        <v>-6.5046256204801756E-2</v>
      </c>
      <c r="D117" s="75">
        <f t="shared" si="118"/>
        <v>1.4182561935719429E-2</v>
      </c>
      <c r="E117" s="77">
        <v>331312</v>
      </c>
      <c r="F117" s="70">
        <f t="shared" si="119"/>
        <v>-3.5178454943621262E-2</v>
      </c>
      <c r="G117" s="71">
        <f t="shared" si="120"/>
        <v>1.5132992006078982E-2</v>
      </c>
    </row>
    <row r="118" spans="1:7" ht="12" customHeight="1" x14ac:dyDescent="0.2">
      <c r="A118" s="14" t="s">
        <v>150</v>
      </c>
      <c r="B118" s="72">
        <v>299164.25319999998</v>
      </c>
      <c r="C118" s="59">
        <f t="shared" ref="C118" si="121">B118/B117-1</f>
        <v>4.5634002544493679E-2</v>
      </c>
      <c r="D118" s="75">
        <f t="shared" ref="D118" si="122">B118/B114-1</f>
        <v>-1.1677431375723191E-2</v>
      </c>
      <c r="E118" s="77">
        <v>344169.6556</v>
      </c>
      <c r="F118" s="70">
        <f t="shared" ref="F118" si="123">E118/E117-1</f>
        <v>3.8808300333220691E-2</v>
      </c>
      <c r="G118" s="71">
        <f t="shared" ref="G118" si="124">E118/E114-1</f>
        <v>-4.6219860994102802E-2</v>
      </c>
    </row>
    <row r="119" spans="1:7" ht="12" customHeight="1" x14ac:dyDescent="0.2">
      <c r="A119" s="14" t="s">
        <v>151</v>
      </c>
      <c r="B119" s="72">
        <v>298495</v>
      </c>
      <c r="C119" s="59">
        <f t="shared" ref="C119" si="125">B119/B118-1</f>
        <v>-2.2370760972988402E-3</v>
      </c>
      <c r="D119" s="75">
        <f t="shared" ref="D119" si="126">B119/B115-1</f>
        <v>-5.681333438660241E-2</v>
      </c>
      <c r="E119" s="77">
        <v>310069</v>
      </c>
      <c r="F119" s="70">
        <f t="shared" ref="F119" si="127">E119/E118-1</f>
        <v>-9.908094756509378E-2</v>
      </c>
      <c r="G119" s="71">
        <f t="shared" ref="G119" si="128">E119/E115-1</f>
        <v>-0.16818283028535708</v>
      </c>
    </row>
    <row r="120" spans="1:7" ht="12" customHeight="1" x14ac:dyDescent="0.2">
      <c r="A120" s="14" t="s">
        <v>152</v>
      </c>
      <c r="B120" s="72">
        <v>294085</v>
      </c>
      <c r="C120" s="59">
        <f t="shared" ref="C120" si="129">B120/B119-1</f>
        <v>-1.4774116819377237E-2</v>
      </c>
      <c r="D120" s="75">
        <f t="shared" ref="D120" si="130">B120/B116-1</f>
        <v>-3.8978736197481823E-2</v>
      </c>
      <c r="E120" s="77">
        <v>300395</v>
      </c>
      <c r="F120" s="70">
        <f t="shared" ref="F120" si="131">E120/E119-1</f>
        <v>-3.1199507206460475E-2</v>
      </c>
      <c r="G120" s="71">
        <f t="shared" ref="G120" si="132">E120/E116-1</f>
        <v>-0.12521258503401356</v>
      </c>
    </row>
    <row r="121" spans="1:7" ht="12" customHeight="1" x14ac:dyDescent="0.2">
      <c r="A121" s="14" t="s">
        <v>153</v>
      </c>
      <c r="B121" s="72">
        <v>284921</v>
      </c>
      <c r="C121" s="59">
        <f t="shared" ref="C121" si="133">B121/B120-1</f>
        <v>-3.1161058877535397E-2</v>
      </c>
      <c r="D121" s="75">
        <f t="shared" ref="D121" si="134">B121/B117-1</f>
        <v>-4.1487829770575635E-3</v>
      </c>
      <c r="E121" s="77">
        <v>320554</v>
      </c>
      <c r="F121" s="70">
        <f t="shared" ref="F121" si="135">E121/E120-1</f>
        <v>6.7108307395262967E-2</v>
      </c>
      <c r="G121" s="71">
        <f t="shared" ref="G121" si="136">E121/E117-1</f>
        <v>-3.2470903559182918E-2</v>
      </c>
    </row>
    <row r="122" spans="1:7" ht="12" customHeight="1" x14ac:dyDescent="0.2">
      <c r="A122" s="14" t="s">
        <v>154</v>
      </c>
      <c r="B122" s="72">
        <v>298591</v>
      </c>
      <c r="C122" s="59">
        <f t="shared" ref="C122" si="137">B122/B121-1</f>
        <v>4.797821150424153E-2</v>
      </c>
      <c r="D122" s="75">
        <f t="shared" ref="D122" si="138">B122/B118-1</f>
        <v>-1.9161821436491921E-3</v>
      </c>
      <c r="E122" s="77">
        <v>306277</v>
      </c>
      <c r="F122" s="70">
        <f t="shared" ref="F122" si="139">E122/E121-1</f>
        <v>-4.4538517691247059E-2</v>
      </c>
      <c r="G122" s="71">
        <f t="shared" ref="G122" si="140">E122/E118-1</f>
        <v>-0.11009876955579001</v>
      </c>
    </row>
    <row r="123" spans="1:7" ht="12" customHeight="1" x14ac:dyDescent="0.2">
      <c r="A123" s="14" t="s">
        <v>155</v>
      </c>
      <c r="B123" s="72">
        <v>307850</v>
      </c>
      <c r="C123" s="59">
        <f t="shared" ref="C123" si="141">B123/B122-1</f>
        <v>3.1008972139146884E-2</v>
      </c>
      <c r="D123" s="75">
        <f t="shared" ref="D123" si="142">B123/B119-1</f>
        <v>3.134055846831596E-2</v>
      </c>
      <c r="E123" s="77">
        <v>349278</v>
      </c>
      <c r="F123" s="70">
        <f t="shared" ref="F123" si="143">E123/E122-1</f>
        <v>0.14039905053268775</v>
      </c>
      <c r="G123" s="71">
        <f t="shared" ref="G123" si="144">E123/E119-1</f>
        <v>0.12645249928241786</v>
      </c>
    </row>
    <row r="124" spans="1:7" ht="12" customHeight="1" x14ac:dyDescent="0.2">
      <c r="A124" s="14" t="s">
        <v>161</v>
      </c>
      <c r="B124" s="72">
        <v>305251</v>
      </c>
      <c r="C124" s="59">
        <f t="shared" ref="C124" si="145">IFERROR(B124/B123-1,".")</f>
        <v>-8.4424232580802006E-3</v>
      </c>
      <c r="D124" s="75">
        <f t="shared" ref="D124" si="146">IFERROR(B124/B112-1,".")</f>
        <v>6.4720121661969499E-2</v>
      </c>
      <c r="E124" s="77">
        <v>343793</v>
      </c>
      <c r="F124" s="70">
        <f t="shared" ref="F124" si="147">IFERROR(E124/E123-1,".")</f>
        <v>-1.5703823315525223E-2</v>
      </c>
      <c r="G124" s="71">
        <f t="shared" ref="G124" si="148">IFERROR(E124/E112-1,".")</f>
        <v>6.4028721313504899E-2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23"/>
  <sheetViews>
    <sheetView workbookViewId="0">
      <pane ySplit="11" topLeftCell="A120" activePane="bottomLeft" state="frozen"/>
      <selection pane="bottomLeft" activeCell="B123" sqref="B123:M123"/>
    </sheetView>
  </sheetViews>
  <sheetFormatPr defaultRowHeight="12" customHeight="1" x14ac:dyDescent="0.2"/>
  <cols>
    <col min="1" max="1" width="12.5703125" customWidth="1"/>
    <col min="2" max="2" width="13.85546875" style="3" customWidth="1"/>
    <col min="3" max="4" width="13.85546875" style="6" customWidth="1"/>
    <col min="5" max="5" width="13.85546875" style="3" customWidth="1"/>
    <col min="6" max="7" width="13.85546875" style="6" customWidth="1"/>
    <col min="8" max="8" width="13.85546875" style="3" customWidth="1"/>
    <col min="9" max="10" width="13.85546875" style="6" customWidth="1"/>
    <col min="11" max="11" width="13.85546875" style="3" customWidth="1"/>
    <col min="12" max="13" width="13.85546875" style="6" customWidth="1"/>
  </cols>
  <sheetData>
    <row r="1" spans="1:13" ht="59.25" customHeight="1" x14ac:dyDescent="0.2"/>
    <row r="2" spans="1:13" x14ac:dyDescent="0.2">
      <c r="A2" s="14" t="s">
        <v>8</v>
      </c>
    </row>
    <row r="3" spans="1:13" x14ac:dyDescent="0.2">
      <c r="A3" t="s">
        <v>34</v>
      </c>
    </row>
    <row r="4" spans="1:13" x14ac:dyDescent="0.2">
      <c r="A4" s="14" t="s">
        <v>10</v>
      </c>
    </row>
    <row r="5" spans="1:13" x14ac:dyDescent="0.2">
      <c r="A5" s="14"/>
    </row>
    <row r="6" spans="1:13" x14ac:dyDescent="0.2">
      <c r="A6" s="14" t="s">
        <v>11</v>
      </c>
    </row>
    <row r="7" spans="1:13" x14ac:dyDescent="0.2">
      <c r="A7" s="14" t="s">
        <v>12</v>
      </c>
    </row>
    <row r="8" spans="1:13" x14ac:dyDescent="0.2">
      <c r="A8" s="14"/>
    </row>
    <row r="9" spans="1:13" x14ac:dyDescent="0.2">
      <c r="A9" s="61" t="s">
        <v>21</v>
      </c>
    </row>
    <row r="10" spans="1:13" ht="15" x14ac:dyDescent="0.25">
      <c r="B10" s="104" t="s">
        <v>35</v>
      </c>
      <c r="C10" s="104"/>
      <c r="D10" s="104"/>
      <c r="E10" s="106" t="s">
        <v>36</v>
      </c>
      <c r="F10" s="107"/>
      <c r="G10" s="108"/>
      <c r="H10" s="104" t="s">
        <v>37</v>
      </c>
      <c r="I10" s="104"/>
      <c r="J10" s="104"/>
      <c r="K10" s="106" t="s">
        <v>38</v>
      </c>
      <c r="L10" s="107"/>
      <c r="M10" s="108"/>
    </row>
    <row r="11" spans="1:13" x14ac:dyDescent="0.2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 x14ac:dyDescent="0.2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 x14ac:dyDescent="0.2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 x14ac:dyDescent="0.2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 x14ac:dyDescent="0.2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 x14ac:dyDescent="0.2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 x14ac:dyDescent="0.2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 x14ac:dyDescent="0.2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 x14ac:dyDescent="0.2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 x14ac:dyDescent="0.2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 x14ac:dyDescent="0.2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 x14ac:dyDescent="0.2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 x14ac:dyDescent="0.2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 x14ac:dyDescent="0.2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 x14ac:dyDescent="0.2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 x14ac:dyDescent="0.2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 x14ac:dyDescent="0.2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 x14ac:dyDescent="0.2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 x14ac:dyDescent="0.2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 x14ac:dyDescent="0.2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 x14ac:dyDescent="0.2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 x14ac:dyDescent="0.2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 x14ac:dyDescent="0.2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 x14ac:dyDescent="0.2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 x14ac:dyDescent="0.2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 x14ac:dyDescent="0.2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 x14ac:dyDescent="0.2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 x14ac:dyDescent="0.2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 x14ac:dyDescent="0.2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 x14ac:dyDescent="0.2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 x14ac:dyDescent="0.2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 x14ac:dyDescent="0.2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 x14ac:dyDescent="0.2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 x14ac:dyDescent="0.2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 x14ac:dyDescent="0.2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 x14ac:dyDescent="0.2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 x14ac:dyDescent="0.2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 x14ac:dyDescent="0.2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 x14ac:dyDescent="0.2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 x14ac:dyDescent="0.2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 x14ac:dyDescent="0.2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 x14ac:dyDescent="0.2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 x14ac:dyDescent="0.2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 x14ac:dyDescent="0.2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 x14ac:dyDescent="0.2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 x14ac:dyDescent="0.2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 x14ac:dyDescent="0.2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 x14ac:dyDescent="0.2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 x14ac:dyDescent="0.2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 x14ac:dyDescent="0.2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 x14ac:dyDescent="0.2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 x14ac:dyDescent="0.2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 x14ac:dyDescent="0.2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 x14ac:dyDescent="0.2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 x14ac:dyDescent="0.2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 x14ac:dyDescent="0.2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 x14ac:dyDescent="0.2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 x14ac:dyDescent="0.2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 x14ac:dyDescent="0.2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 x14ac:dyDescent="0.2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 x14ac:dyDescent="0.2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 x14ac:dyDescent="0.2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 x14ac:dyDescent="0.2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 x14ac:dyDescent="0.2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 x14ac:dyDescent="0.2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 x14ac:dyDescent="0.2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 x14ac:dyDescent="0.2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 x14ac:dyDescent="0.2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 x14ac:dyDescent="0.2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 x14ac:dyDescent="0.2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 x14ac:dyDescent="0.2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 x14ac:dyDescent="0.2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 x14ac:dyDescent="0.2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 x14ac:dyDescent="0.2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 x14ac:dyDescent="0.2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 x14ac:dyDescent="0.2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 x14ac:dyDescent="0.2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 x14ac:dyDescent="0.2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 x14ac:dyDescent="0.2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 x14ac:dyDescent="0.2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 x14ac:dyDescent="0.2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 x14ac:dyDescent="0.2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 x14ac:dyDescent="0.2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 x14ac:dyDescent="0.2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 x14ac:dyDescent="0.2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 x14ac:dyDescent="0.2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 x14ac:dyDescent="0.2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 x14ac:dyDescent="0.2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 x14ac:dyDescent="0.2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 x14ac:dyDescent="0.2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 x14ac:dyDescent="0.2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 x14ac:dyDescent="0.2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 x14ac:dyDescent="0.2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 x14ac:dyDescent="0.2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 x14ac:dyDescent="0.2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 x14ac:dyDescent="0.2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 x14ac:dyDescent="0.2">
      <c r="A107" s="14" t="s">
        <v>140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 x14ac:dyDescent="0.2">
      <c r="A108" s="14" t="s">
        <v>141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 x14ac:dyDescent="0.2">
      <c r="A109" s="14" t="s">
        <v>142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 x14ac:dyDescent="0.2">
      <c r="A110" s="14" t="s">
        <v>143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 x14ac:dyDescent="0.2">
      <c r="A111" s="14" t="s">
        <v>144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 x14ac:dyDescent="0.2">
      <c r="A112" s="14" t="s">
        <v>145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 x14ac:dyDescent="0.2">
      <c r="A113" s="14" t="s">
        <v>146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 x14ac:dyDescent="0.2">
      <c r="A114" s="14" t="s">
        <v>147</v>
      </c>
      <c r="B114" s="73">
        <v>290336</v>
      </c>
      <c r="C114" s="44">
        <f t="shared" ref="C114:C118" si="100">IFERROR(B114/B113-1,".")</f>
        <v>3.7533100098987582E-2</v>
      </c>
      <c r="D114" s="45">
        <f t="shared" ref="D114:D118" si="101">IFERROR(B114/B102-1,".")</f>
        <v>0.21483572393325101</v>
      </c>
      <c r="E114" s="53">
        <v>261925</v>
      </c>
      <c r="F114" s="47">
        <f t="shared" ref="F114:F118" si="102">IFERROR(E114/E113-1,".")</f>
        <v>8.08608096397474E-2</v>
      </c>
      <c r="G114" s="48">
        <f t="shared" ref="G114:G118" si="103">IFERROR(E114/E102-1,".")</f>
        <v>0.18757680405308608</v>
      </c>
      <c r="H114" s="73">
        <v>261251</v>
      </c>
      <c r="I114" s="44">
        <f t="shared" ref="I114:I118" si="104">IFERROR(H114/H113-1,".")</f>
        <v>1.8689220067223511E-2</v>
      </c>
      <c r="J114" s="45">
        <f t="shared" ref="J114:J118" si="105">IFERROR(H114/H102-1,".")</f>
        <v>0.28936220616226405</v>
      </c>
      <c r="K114" s="53">
        <v>221396</v>
      </c>
      <c r="L114" s="47">
        <f t="shared" ref="L114:L118" si="106">IFERROR(K114/K113-1,".")</f>
        <v>0.17238129027816762</v>
      </c>
      <c r="M114" s="48">
        <f t="shared" ref="M114:M118" si="107">IFERROR(K114/K102-1,".")</f>
        <v>0.33210799000393565</v>
      </c>
    </row>
    <row r="115" spans="1:13" ht="12" customHeight="1" x14ac:dyDescent="0.2">
      <c r="A115" s="14" t="s">
        <v>148</v>
      </c>
      <c r="B115" s="73">
        <v>319668</v>
      </c>
      <c r="C115" s="44">
        <f t="shared" si="100"/>
        <v>0.10102777471619095</v>
      </c>
      <c r="D115" s="45">
        <f t="shared" si="101"/>
        <v>0.23915773804909057</v>
      </c>
      <c r="E115" s="53">
        <v>255747</v>
      </c>
      <c r="F115" s="47">
        <f t="shared" si="102"/>
        <v>-2.3586904648277174E-2</v>
      </c>
      <c r="G115" s="48">
        <f t="shared" si="103"/>
        <v>0.23471732728238304</v>
      </c>
      <c r="H115" s="73">
        <v>214274</v>
      </c>
      <c r="I115" s="44">
        <f t="shared" si="104"/>
        <v>-0.17981557965328365</v>
      </c>
      <c r="J115" s="45">
        <f t="shared" si="105"/>
        <v>7.1246806617238922E-2</v>
      </c>
      <c r="K115" s="53">
        <v>228514</v>
      </c>
      <c r="L115" s="47">
        <f t="shared" si="106"/>
        <v>3.2150535691701787E-2</v>
      </c>
      <c r="M115" s="48">
        <f t="shared" si="107"/>
        <v>0.4457055369976719</v>
      </c>
    </row>
    <row r="116" spans="1:13" ht="12" customHeight="1" x14ac:dyDescent="0.2">
      <c r="A116" s="14" t="s">
        <v>149</v>
      </c>
      <c r="B116" s="73">
        <v>270161</v>
      </c>
      <c r="C116" s="44">
        <f t="shared" si="100"/>
        <v>-0.15487005267965515</v>
      </c>
      <c r="D116" s="45">
        <f t="shared" si="101"/>
        <v>0.11270320473481954</v>
      </c>
      <c r="E116" s="53">
        <v>263437</v>
      </c>
      <c r="F116" s="47">
        <f t="shared" si="102"/>
        <v>3.006877891040749E-2</v>
      </c>
      <c r="G116" s="48">
        <f t="shared" si="103"/>
        <v>0.28074150060041525</v>
      </c>
      <c r="H116" s="73">
        <v>208523</v>
      </c>
      <c r="I116" s="44">
        <f t="shared" si="104"/>
        <v>-2.6839467224208269E-2</v>
      </c>
      <c r="J116" s="45">
        <f t="shared" si="105"/>
        <v>-4.5862198347258687E-2</v>
      </c>
      <c r="K116" s="53">
        <v>182811</v>
      </c>
      <c r="L116" s="47">
        <f t="shared" si="106"/>
        <v>-0.20000087521989895</v>
      </c>
      <c r="M116" s="48">
        <f t="shared" si="107"/>
        <v>6.201491843658502E-2</v>
      </c>
    </row>
    <row r="117" spans="1:13" ht="12" customHeight="1" x14ac:dyDescent="0.2">
      <c r="A117" s="14" t="s">
        <v>150</v>
      </c>
      <c r="B117" s="73">
        <v>296869.092</v>
      </c>
      <c r="C117" s="44">
        <f t="shared" si="100"/>
        <v>9.8859909461395334E-2</v>
      </c>
      <c r="D117" s="45">
        <f t="shared" si="101"/>
        <v>0.42997081958527006</v>
      </c>
      <c r="E117" s="53">
        <v>245156.53589999999</v>
      </c>
      <c r="F117" s="47">
        <f t="shared" si="102"/>
        <v>-6.9392166248476883E-2</v>
      </c>
      <c r="G117" s="48">
        <f t="shared" si="103"/>
        <v>0.27438120682216316</v>
      </c>
      <c r="H117" s="73">
        <v>214134.2653</v>
      </c>
      <c r="I117" s="44">
        <f t="shared" si="104"/>
        <v>2.6909574962953764E-2</v>
      </c>
      <c r="J117" s="45">
        <f t="shared" si="105"/>
        <v>9.3191062385133749E-2</v>
      </c>
      <c r="K117" s="53">
        <v>199220.06899999999</v>
      </c>
      <c r="L117" s="47">
        <f t="shared" si="106"/>
        <v>8.9759746404756813E-2</v>
      </c>
      <c r="M117" s="48">
        <f t="shared" si="107"/>
        <v>0.18590433359128511</v>
      </c>
    </row>
    <row r="118" spans="1:13" ht="12" customHeight="1" x14ac:dyDescent="0.2">
      <c r="A118" s="14" t="s">
        <v>151</v>
      </c>
      <c r="B118" s="73">
        <v>274725</v>
      </c>
      <c r="C118" s="44">
        <f t="shared" si="100"/>
        <v>-7.459211011431266E-2</v>
      </c>
      <c r="D118" s="45">
        <f t="shared" si="101"/>
        <v>-2.790408016673096E-2</v>
      </c>
      <c r="E118" s="53">
        <v>267670.34999999998</v>
      </c>
      <c r="F118" s="47">
        <f t="shared" si="102"/>
        <v>9.1834443725308024E-2</v>
      </c>
      <c r="G118" s="48">
        <f t="shared" si="103"/>
        <v>0.1248732959034442</v>
      </c>
      <c r="H118" s="73">
        <v>231956.36540000001</v>
      </c>
      <c r="I118" s="44">
        <f t="shared" si="104"/>
        <v>8.3228623289371306E-2</v>
      </c>
      <c r="J118" s="45">
        <f t="shared" si="105"/>
        <v>0.1726931788996855</v>
      </c>
      <c r="K118" s="53">
        <v>204369.03599999999</v>
      </c>
      <c r="L118" s="47">
        <f t="shared" si="106"/>
        <v>2.5845624016925806E-2</v>
      </c>
      <c r="M118" s="48">
        <f t="shared" si="107"/>
        <v>0.12266621987596071</v>
      </c>
    </row>
    <row r="119" spans="1:13" ht="12" customHeight="1" x14ac:dyDescent="0.2">
      <c r="A119" s="14" t="s">
        <v>152</v>
      </c>
      <c r="B119" s="73">
        <v>267578</v>
      </c>
      <c r="C119" s="44">
        <f t="shared" ref="C119" si="108">IFERROR(B119/B118-1,".")</f>
        <v>-2.6015106015106038E-2</v>
      </c>
      <c r="D119" s="45">
        <f t="shared" ref="D119" si="109">IFERROR(B119/B107-1,".")</f>
        <v>-2.6394306339873053E-2</v>
      </c>
      <c r="E119" s="53">
        <v>251764</v>
      </c>
      <c r="F119" s="47">
        <f t="shared" ref="F119" si="110">IFERROR(E119/E118-1,".")</f>
        <v>-5.9425147387448751E-2</v>
      </c>
      <c r="G119" s="48">
        <f t="shared" ref="G119" si="111">IFERROR(E119/E107-1,".")</f>
        <v>0.10860413914575084</v>
      </c>
      <c r="H119" s="73">
        <v>243761</v>
      </c>
      <c r="I119" s="44">
        <f t="shared" ref="I119" si="112">IFERROR(H119/H118-1,".")</f>
        <v>5.089161739382897E-2</v>
      </c>
      <c r="J119" s="45">
        <f t="shared" ref="J119" si="113">IFERROR(H119/H107-1,".")</f>
        <v>-5.5761243475727085E-4</v>
      </c>
      <c r="K119" s="53">
        <v>182605</v>
      </c>
      <c r="L119" s="47">
        <f t="shared" ref="L119" si="114">IFERROR(K119/K118-1,".")</f>
        <v>-0.10649380368951777</v>
      </c>
      <c r="M119" s="48">
        <f t="shared" ref="M119" si="115">IFERROR(K119/K107-1,".")</f>
        <v>-5.0401202306848303E-2</v>
      </c>
    </row>
    <row r="120" spans="1:13" ht="12" customHeight="1" x14ac:dyDescent="0.2">
      <c r="A120" s="14" t="s">
        <v>153</v>
      </c>
      <c r="B120" s="73">
        <v>275106</v>
      </c>
      <c r="C120" s="44">
        <f t="shared" ref="C120" si="116">IFERROR(B120/B119-1,".")</f>
        <v>2.8133852558880124E-2</v>
      </c>
      <c r="D120" s="45">
        <f t="shared" ref="D120" si="117">IFERROR(B120/B108-1,".")</f>
        <v>5.2384741327865525E-2</v>
      </c>
      <c r="E120" s="53">
        <v>258275</v>
      </c>
      <c r="F120" s="47">
        <f t="shared" ref="F120:F121" si="118">IFERROR(E120/E119-1,".")</f>
        <v>2.5861521107068519E-2</v>
      </c>
      <c r="G120" s="48">
        <f t="shared" ref="G120:G121" si="119">IFERROR(E120/E108-1,".")</f>
        <v>0.12870590497500256</v>
      </c>
      <c r="H120" s="73">
        <v>270063</v>
      </c>
      <c r="I120" s="44">
        <f t="shared" ref="I120:I121" si="120">IFERROR(H120/H119-1,".")</f>
        <v>0.10790077165748424</v>
      </c>
      <c r="J120" s="45">
        <f t="shared" ref="J120:J121" si="121">IFERROR(H120/H108-1,".")</f>
        <v>0.36592064335027685</v>
      </c>
      <c r="K120" s="53">
        <v>213808</v>
      </c>
      <c r="L120" s="47">
        <f t="shared" ref="L120:L121" si="122">IFERROR(K120/K119-1,".")</f>
        <v>0.17087702965417151</v>
      </c>
      <c r="M120" s="48">
        <f t="shared" ref="M120:M121" si="123">IFERROR(K120/K108-1,".")</f>
        <v>9.204948259834711E-2</v>
      </c>
    </row>
    <row r="121" spans="1:13" ht="12" customHeight="1" x14ac:dyDescent="0.2">
      <c r="A121" s="68" t="s">
        <v>154</v>
      </c>
      <c r="B121" s="73">
        <v>283066</v>
      </c>
      <c r="C121" s="44">
        <f t="shared" ref="C121" si="124">IFERROR(B121/B120-1,".")</f>
        <v>2.8934301687349562E-2</v>
      </c>
      <c r="D121" s="45">
        <f t="shared" ref="D121" si="125">IFERROR(B121/B109-1,".")</f>
        <v>-1.418149491300591E-3</v>
      </c>
      <c r="E121" s="73">
        <v>250885</v>
      </c>
      <c r="F121" s="44">
        <f t="shared" si="118"/>
        <v>-2.8612912593166229E-2</v>
      </c>
      <c r="G121" s="45">
        <f t="shared" si="119"/>
        <v>0.10359647039158237</v>
      </c>
      <c r="H121" s="73">
        <v>262078</v>
      </c>
      <c r="I121" s="44">
        <f t="shared" si="120"/>
        <v>-2.9567175066558593E-2</v>
      </c>
      <c r="J121" s="45">
        <f t="shared" si="121"/>
        <v>0.13958352356974824</v>
      </c>
      <c r="K121" s="73">
        <v>207968</v>
      </c>
      <c r="L121" s="44">
        <f t="shared" si="122"/>
        <v>-2.7314225847489326E-2</v>
      </c>
      <c r="M121" s="45">
        <f t="shared" si="123"/>
        <v>4.143860826368484E-2</v>
      </c>
    </row>
    <row r="122" spans="1:13" ht="12" customHeight="1" x14ac:dyDescent="0.2">
      <c r="A122" s="14" t="s">
        <v>155</v>
      </c>
      <c r="B122" s="73">
        <v>279143</v>
      </c>
      <c r="C122" s="44">
        <f t="shared" ref="C122:C123" si="126">IFERROR(B122/B121-1,".")</f>
        <v>-1.3858958688079848E-2</v>
      </c>
      <c r="D122" s="45">
        <f t="shared" ref="D122:D123" si="127">IFERROR(B122/B110-1,".")</f>
        <v>-3.8058217632078617E-2</v>
      </c>
      <c r="E122" s="73">
        <v>266847</v>
      </c>
      <c r="F122" s="44">
        <f t="shared" ref="F122:F123" si="128">IFERROR(E122/E121-1,".")</f>
        <v>6.3622775375171914E-2</v>
      </c>
      <c r="G122" s="45">
        <f t="shared" ref="G122:G123" si="129">IFERROR(E122/E110-1,".")</f>
        <v>9.2439830185821359E-2</v>
      </c>
      <c r="H122" s="73">
        <v>274541</v>
      </c>
      <c r="I122" s="44">
        <f t="shared" ref="I122:I123" si="130">IFERROR(H122/H121-1,".")</f>
        <v>4.755454483016508E-2</v>
      </c>
      <c r="J122" s="45">
        <f t="shared" ref="J122:J123" si="131">IFERROR(H122/H110-1,".")</f>
        <v>0.30557246390595583</v>
      </c>
      <c r="K122" s="73">
        <v>218503</v>
      </c>
      <c r="L122" s="44">
        <f t="shared" ref="L122:L123" si="132">IFERROR(K122/K121-1,".")</f>
        <v>5.0656831820280024E-2</v>
      </c>
      <c r="M122" s="45">
        <f t="shared" ref="M122:M123" si="133">IFERROR(K122/K110-1,".")</f>
        <v>0.13520435995615099</v>
      </c>
    </row>
    <row r="123" spans="1:13" ht="12" customHeight="1" x14ac:dyDescent="0.2">
      <c r="A123" s="14" t="s">
        <v>161</v>
      </c>
      <c r="B123" s="73">
        <v>275555</v>
      </c>
      <c r="C123" s="44">
        <f t="shared" si="126"/>
        <v>-1.2853626994049683E-2</v>
      </c>
      <c r="D123" s="45">
        <f t="shared" si="127"/>
        <v>-6.298350432029709E-2</v>
      </c>
      <c r="E123" s="73">
        <v>266385</v>
      </c>
      <c r="F123" s="47">
        <f t="shared" si="128"/>
        <v>-1.7313291886361659E-3</v>
      </c>
      <c r="G123" s="48">
        <f t="shared" si="129"/>
        <v>0.12854915650604548</v>
      </c>
      <c r="H123" s="73">
        <v>258074</v>
      </c>
      <c r="I123" s="44">
        <f t="shared" si="130"/>
        <v>-5.9980112260099583E-2</v>
      </c>
      <c r="J123" s="45">
        <f t="shared" si="131"/>
        <v>4.867632418375023E-2</v>
      </c>
      <c r="K123" s="73">
        <v>230233</v>
      </c>
      <c r="L123" s="47">
        <f t="shared" si="132"/>
        <v>5.3683473453453701E-2</v>
      </c>
      <c r="M123" s="48">
        <f t="shared" si="133"/>
        <v>0.17006743948487824</v>
      </c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37"/>
  <sheetViews>
    <sheetView tabSelected="1" workbookViewId="0">
      <pane ySplit="8" topLeftCell="A218" activePane="bottomLeft" state="frozen"/>
      <selection pane="bottomLeft" activeCell="H239" sqref="H239"/>
    </sheetView>
  </sheetViews>
  <sheetFormatPr defaultRowHeight="12" customHeight="1" x14ac:dyDescent="0.2"/>
  <cols>
    <col min="1" max="1" width="12.5703125" style="29" customWidth="1"/>
    <col min="2" max="2" width="12.42578125" style="7" bestFit="1" customWidth="1"/>
    <col min="3" max="4" width="9.140625" style="20" customWidth="1"/>
  </cols>
  <sheetData>
    <row r="1" spans="1:4" ht="55.5" customHeight="1" x14ac:dyDescent="0.2">
      <c r="A1"/>
      <c r="B1" s="3"/>
    </row>
    <row r="2" spans="1:4" x14ac:dyDescent="0.2">
      <c r="A2" s="14" t="s">
        <v>8</v>
      </c>
      <c r="B2" s="3"/>
    </row>
    <row r="3" spans="1:4" x14ac:dyDescent="0.2">
      <c r="A3" t="s">
        <v>156</v>
      </c>
      <c r="B3" s="3"/>
    </row>
    <row r="4" spans="1:4" x14ac:dyDescent="0.2">
      <c r="A4" s="14" t="s">
        <v>157</v>
      </c>
      <c r="B4" s="3"/>
    </row>
    <row r="5" spans="1:4" x14ac:dyDescent="0.2">
      <c r="A5" s="14"/>
      <c r="B5" s="3"/>
    </row>
    <row r="6" spans="1:4" x14ac:dyDescent="0.2">
      <c r="A6" s="61" t="s">
        <v>21</v>
      </c>
      <c r="B6" s="3"/>
    </row>
    <row r="7" spans="1:4" x14ac:dyDescent="0.2">
      <c r="A7"/>
      <c r="B7" s="3"/>
    </row>
    <row r="8" spans="1:4" ht="12" customHeight="1" x14ac:dyDescent="0.2">
      <c r="A8" s="15" t="s">
        <v>158</v>
      </c>
      <c r="B8" s="16" t="s">
        <v>29</v>
      </c>
      <c r="C8" s="19" t="s">
        <v>159</v>
      </c>
      <c r="D8" s="19" t="s">
        <v>160</v>
      </c>
    </row>
    <row r="9" spans="1:4" ht="12" customHeight="1" x14ac:dyDescent="0.2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 x14ac:dyDescent="0.2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 x14ac:dyDescent="0.2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 x14ac:dyDescent="0.2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 x14ac:dyDescent="0.2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 x14ac:dyDescent="0.2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 x14ac:dyDescent="0.2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 x14ac:dyDescent="0.2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 x14ac:dyDescent="0.2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 x14ac:dyDescent="0.2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 x14ac:dyDescent="0.2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 x14ac:dyDescent="0.2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 x14ac:dyDescent="0.2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 x14ac:dyDescent="0.2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 x14ac:dyDescent="0.2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 x14ac:dyDescent="0.2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 x14ac:dyDescent="0.2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 x14ac:dyDescent="0.2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 x14ac:dyDescent="0.2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 x14ac:dyDescent="0.2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 x14ac:dyDescent="0.2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 x14ac:dyDescent="0.2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 x14ac:dyDescent="0.2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 x14ac:dyDescent="0.2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 x14ac:dyDescent="0.2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 x14ac:dyDescent="0.2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 x14ac:dyDescent="0.2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 x14ac:dyDescent="0.2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 x14ac:dyDescent="0.2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 x14ac:dyDescent="0.2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 x14ac:dyDescent="0.2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 x14ac:dyDescent="0.2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 x14ac:dyDescent="0.2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 x14ac:dyDescent="0.2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 x14ac:dyDescent="0.2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 x14ac:dyDescent="0.2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 x14ac:dyDescent="0.2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 x14ac:dyDescent="0.2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 x14ac:dyDescent="0.2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 x14ac:dyDescent="0.2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 x14ac:dyDescent="0.2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 x14ac:dyDescent="0.2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 x14ac:dyDescent="0.2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 x14ac:dyDescent="0.2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 x14ac:dyDescent="0.2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 x14ac:dyDescent="0.2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 x14ac:dyDescent="0.2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 x14ac:dyDescent="0.2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 x14ac:dyDescent="0.2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 x14ac:dyDescent="0.2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 x14ac:dyDescent="0.2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 x14ac:dyDescent="0.2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 x14ac:dyDescent="0.2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 x14ac:dyDescent="0.2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 x14ac:dyDescent="0.2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 x14ac:dyDescent="0.2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 x14ac:dyDescent="0.2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 x14ac:dyDescent="0.2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 x14ac:dyDescent="0.2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 x14ac:dyDescent="0.2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 x14ac:dyDescent="0.2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 x14ac:dyDescent="0.2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 x14ac:dyDescent="0.2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 x14ac:dyDescent="0.2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 x14ac:dyDescent="0.2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 x14ac:dyDescent="0.2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 x14ac:dyDescent="0.2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 x14ac:dyDescent="0.2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 x14ac:dyDescent="0.2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 x14ac:dyDescent="0.2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 x14ac:dyDescent="0.2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 x14ac:dyDescent="0.2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 x14ac:dyDescent="0.2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 x14ac:dyDescent="0.2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 x14ac:dyDescent="0.2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 x14ac:dyDescent="0.2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 x14ac:dyDescent="0.2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 x14ac:dyDescent="0.2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 x14ac:dyDescent="0.2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 x14ac:dyDescent="0.2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 x14ac:dyDescent="0.2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 x14ac:dyDescent="0.2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 x14ac:dyDescent="0.2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 x14ac:dyDescent="0.2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 x14ac:dyDescent="0.2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 x14ac:dyDescent="0.2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 x14ac:dyDescent="0.2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 x14ac:dyDescent="0.2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 x14ac:dyDescent="0.2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 x14ac:dyDescent="0.2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 x14ac:dyDescent="0.2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 x14ac:dyDescent="0.2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 x14ac:dyDescent="0.2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 x14ac:dyDescent="0.2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 x14ac:dyDescent="0.2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 x14ac:dyDescent="0.2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 x14ac:dyDescent="0.2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 x14ac:dyDescent="0.2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 x14ac:dyDescent="0.2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 x14ac:dyDescent="0.2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 x14ac:dyDescent="0.2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 x14ac:dyDescent="0.2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 x14ac:dyDescent="0.2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 x14ac:dyDescent="0.2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 x14ac:dyDescent="0.2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 x14ac:dyDescent="0.2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 x14ac:dyDescent="0.2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 x14ac:dyDescent="0.2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 x14ac:dyDescent="0.2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 x14ac:dyDescent="0.2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 x14ac:dyDescent="0.2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 x14ac:dyDescent="0.2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 x14ac:dyDescent="0.2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 x14ac:dyDescent="0.2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 x14ac:dyDescent="0.2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 x14ac:dyDescent="0.2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 x14ac:dyDescent="0.2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 x14ac:dyDescent="0.2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 x14ac:dyDescent="0.2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 x14ac:dyDescent="0.2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 x14ac:dyDescent="0.2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 x14ac:dyDescent="0.2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 x14ac:dyDescent="0.2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 x14ac:dyDescent="0.2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 x14ac:dyDescent="0.2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 x14ac:dyDescent="0.2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 x14ac:dyDescent="0.2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 x14ac:dyDescent="0.2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 x14ac:dyDescent="0.2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 x14ac:dyDescent="0.2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 x14ac:dyDescent="0.2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 x14ac:dyDescent="0.2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 x14ac:dyDescent="0.2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 x14ac:dyDescent="0.2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 x14ac:dyDescent="0.2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 x14ac:dyDescent="0.2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 x14ac:dyDescent="0.2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 x14ac:dyDescent="0.2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 x14ac:dyDescent="0.2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 x14ac:dyDescent="0.2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 x14ac:dyDescent="0.2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 x14ac:dyDescent="0.2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 x14ac:dyDescent="0.2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 x14ac:dyDescent="0.2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 x14ac:dyDescent="0.2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 x14ac:dyDescent="0.2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 x14ac:dyDescent="0.2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 x14ac:dyDescent="0.2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 x14ac:dyDescent="0.2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 x14ac:dyDescent="0.2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 x14ac:dyDescent="0.2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 x14ac:dyDescent="0.2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 x14ac:dyDescent="0.2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 x14ac:dyDescent="0.2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 x14ac:dyDescent="0.2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 x14ac:dyDescent="0.2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 x14ac:dyDescent="0.2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 x14ac:dyDescent="0.2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 x14ac:dyDescent="0.2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 x14ac:dyDescent="0.2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 x14ac:dyDescent="0.2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 x14ac:dyDescent="0.2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 x14ac:dyDescent="0.2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 x14ac:dyDescent="0.2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 x14ac:dyDescent="0.2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 x14ac:dyDescent="0.2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 x14ac:dyDescent="0.2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 x14ac:dyDescent="0.2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 x14ac:dyDescent="0.2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 x14ac:dyDescent="0.2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 x14ac:dyDescent="0.2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 x14ac:dyDescent="0.2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 x14ac:dyDescent="0.2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 x14ac:dyDescent="0.2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 x14ac:dyDescent="0.2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 x14ac:dyDescent="0.2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 x14ac:dyDescent="0.2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 x14ac:dyDescent="0.2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 x14ac:dyDescent="0.2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 x14ac:dyDescent="0.2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 x14ac:dyDescent="0.2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 x14ac:dyDescent="0.2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 x14ac:dyDescent="0.2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 x14ac:dyDescent="0.2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 x14ac:dyDescent="0.2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 x14ac:dyDescent="0.2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 x14ac:dyDescent="0.2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 x14ac:dyDescent="0.2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 x14ac:dyDescent="0.2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 x14ac:dyDescent="0.2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 x14ac:dyDescent="0.2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 x14ac:dyDescent="0.2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 x14ac:dyDescent="0.2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 x14ac:dyDescent="0.2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 x14ac:dyDescent="0.2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 x14ac:dyDescent="0.2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 x14ac:dyDescent="0.2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 x14ac:dyDescent="0.2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 x14ac:dyDescent="0.2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 x14ac:dyDescent="0.2">
      <c r="A208" s="17">
        <v>44774</v>
      </c>
      <c r="B208" s="7">
        <v>323758</v>
      </c>
      <c r="C208" s="28">
        <f t="shared" ref="C208:C220" si="25">IFERROR(B208/B207-1,".")</f>
        <v>2.2841581155537583E-2</v>
      </c>
      <c r="D208" s="28">
        <f t="shared" ref="D208:D220" si="26">IFERROR(B208/B196-1,".")</f>
        <v>0.1153377107462501</v>
      </c>
    </row>
    <row r="209" spans="1:4" ht="12" customHeight="1" x14ac:dyDescent="0.2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 x14ac:dyDescent="0.2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  <row r="211" spans="1:4" ht="12" customHeight="1" x14ac:dyDescent="0.2">
      <c r="A211" s="17">
        <v>44866</v>
      </c>
      <c r="B211" s="7">
        <v>308868</v>
      </c>
      <c r="C211" s="28">
        <f t="shared" si="25"/>
        <v>-6.2002284464035551E-3</v>
      </c>
      <c r="D211" s="28">
        <f t="shared" si="26"/>
        <v>7.9060082868102732E-2</v>
      </c>
    </row>
    <row r="212" spans="1:4" ht="12" customHeight="1" x14ac:dyDescent="0.2">
      <c r="A212" s="17">
        <v>44896</v>
      </c>
      <c r="B212" s="7">
        <v>298390</v>
      </c>
      <c r="C212" s="28">
        <f t="shared" si="25"/>
        <v>-3.3923876866493119E-2</v>
      </c>
      <c r="D212" s="28">
        <f t="shared" si="26"/>
        <v>5.7449349526364379E-2</v>
      </c>
    </row>
    <row r="213" spans="1:4" ht="12" customHeight="1" x14ac:dyDescent="0.2">
      <c r="A213" s="17">
        <v>44927</v>
      </c>
      <c r="B213" s="7">
        <v>302445</v>
      </c>
      <c r="C213" s="28">
        <f t="shared" si="25"/>
        <v>1.3589597506618922E-2</v>
      </c>
      <c r="D213" s="28">
        <f t="shared" si="26"/>
        <v>9.8549650761133645E-2</v>
      </c>
    </row>
    <row r="214" spans="1:4" ht="12" customHeight="1" x14ac:dyDescent="0.2">
      <c r="A214" s="17">
        <v>44958</v>
      </c>
      <c r="B214" s="7">
        <v>274033</v>
      </c>
      <c r="C214" s="28">
        <f t="shared" si="25"/>
        <v>-9.3941047132536482E-2</v>
      </c>
      <c r="D214" s="28">
        <f t="shared" si="26"/>
        <v>-4.705387322474297E-2</v>
      </c>
    </row>
    <row r="215" spans="1:4" ht="12" customHeight="1" x14ac:dyDescent="0.2">
      <c r="A215" s="17">
        <v>44986</v>
      </c>
      <c r="B215" s="7">
        <v>286108</v>
      </c>
      <c r="C215" s="28">
        <f t="shared" si="25"/>
        <v>4.4064036083245384E-2</v>
      </c>
      <c r="D215" s="28">
        <f t="shared" si="26"/>
        <v>-1.4888166593212904E-2</v>
      </c>
    </row>
    <row r="216" spans="1:4" ht="12" customHeight="1" x14ac:dyDescent="0.2">
      <c r="A216" s="17">
        <v>45017</v>
      </c>
      <c r="B216" s="7">
        <v>289384</v>
      </c>
      <c r="C216" s="28">
        <f t="shared" si="25"/>
        <v>1.1450221594642596E-2</v>
      </c>
      <c r="D216" s="28">
        <f t="shared" si="26"/>
        <v>-8.1436797367699931E-3</v>
      </c>
    </row>
    <row r="217" spans="1:4" ht="12" customHeight="1" x14ac:dyDescent="0.2">
      <c r="A217" s="17">
        <v>45047</v>
      </c>
      <c r="B217" s="7">
        <v>296177</v>
      </c>
      <c r="C217" s="28">
        <f t="shared" si="25"/>
        <v>2.3473999944710222E-2</v>
      </c>
      <c r="D217" s="28">
        <f t="shared" si="26"/>
        <v>-3.646241683881779E-2</v>
      </c>
    </row>
    <row r="218" spans="1:4" ht="12" customHeight="1" x14ac:dyDescent="0.2">
      <c r="A218" s="17">
        <v>45078</v>
      </c>
      <c r="B218" s="7">
        <v>308206</v>
      </c>
      <c r="C218" s="28">
        <f t="shared" si="25"/>
        <v>4.0614227303267914E-2</v>
      </c>
      <c r="D218" s="28">
        <f t="shared" si="26"/>
        <v>-9.0157872737210987E-3</v>
      </c>
    </row>
    <row r="219" spans="1:4" ht="12" customHeight="1" x14ac:dyDescent="0.2">
      <c r="A219" s="17">
        <v>45108</v>
      </c>
      <c r="B219" s="7">
        <v>314281</v>
      </c>
      <c r="C219" s="28">
        <f t="shared" si="25"/>
        <v>1.9710842748032142E-2</v>
      </c>
      <c r="D219" s="28">
        <f t="shared" si="26"/>
        <v>-7.0988980437749483E-3</v>
      </c>
    </row>
    <row r="220" spans="1:4" ht="12" customHeight="1" x14ac:dyDescent="0.2">
      <c r="A220" s="17">
        <v>45139</v>
      </c>
      <c r="B220" s="7">
        <v>294266</v>
      </c>
      <c r="C220" s="28">
        <f t="shared" si="25"/>
        <v>-6.3685046184783656E-2</v>
      </c>
      <c r="D220" s="28">
        <f t="shared" si="26"/>
        <v>-9.1092729754940427E-2</v>
      </c>
    </row>
    <row r="221" spans="1:4" ht="12" customHeight="1" x14ac:dyDescent="0.2">
      <c r="A221" s="17">
        <v>45170</v>
      </c>
      <c r="B221" s="7">
        <v>289822</v>
      </c>
      <c r="C221" s="28">
        <f t="shared" ref="C221:C222" si="27">IFERROR(B221/B220-1,".")</f>
        <v>-1.5101982559996729E-2</v>
      </c>
      <c r="D221" s="28">
        <f t="shared" ref="D221:D222" si="28">IFERROR(B221/B209-1,".")</f>
        <v>-8.4762034086710458E-2</v>
      </c>
    </row>
    <row r="222" spans="1:4" ht="12" customHeight="1" x14ac:dyDescent="0.2">
      <c r="A222" s="17">
        <v>45200</v>
      </c>
      <c r="B222" s="7">
        <v>296636</v>
      </c>
      <c r="C222" s="28">
        <f t="shared" si="27"/>
        <v>2.3510982603115016E-2</v>
      </c>
      <c r="D222" s="28">
        <f t="shared" si="28"/>
        <v>-4.5557360961405391E-2</v>
      </c>
    </row>
    <row r="223" spans="1:4" ht="12" customHeight="1" x14ac:dyDescent="0.2">
      <c r="A223" s="17">
        <v>45231</v>
      </c>
      <c r="B223" s="7">
        <v>294731</v>
      </c>
      <c r="C223" s="28">
        <f t="shared" ref="C223" si="29">IFERROR(B223/B222-1,".")</f>
        <v>-6.4220121630550464E-3</v>
      </c>
      <c r="D223" s="28">
        <f t="shared" ref="D223" si="30">IFERROR(B223/B211-1,".")</f>
        <v>-4.5770361448903785E-2</v>
      </c>
    </row>
    <row r="224" spans="1:4" ht="12" customHeight="1" x14ac:dyDescent="0.2">
      <c r="A224" s="17">
        <v>45261</v>
      </c>
      <c r="B224" s="7">
        <v>289935</v>
      </c>
      <c r="C224" s="28">
        <f t="shared" ref="C224" si="31">IFERROR(B224/B223-1,".")</f>
        <v>-1.6272465400653524E-2</v>
      </c>
      <c r="D224" s="28">
        <f t="shared" ref="D224" si="32">IFERROR(B224/B212-1,".")</f>
        <v>-2.8335399979892095E-2</v>
      </c>
    </row>
    <row r="225" spans="1:4" ht="12" customHeight="1" x14ac:dyDescent="0.2">
      <c r="A225" s="17">
        <v>45292</v>
      </c>
      <c r="B225" s="7">
        <v>287254</v>
      </c>
      <c r="C225" s="28">
        <f t="shared" ref="C225:C226" si="33">IFERROR(B225/B224-1,".")</f>
        <v>-9.2469001672789153E-3</v>
      </c>
      <c r="D225" s="28">
        <f t="shared" ref="D225:D226" si="34">IFERROR(B225/B213-1,".")</f>
        <v>-5.0227314057101347E-2</v>
      </c>
    </row>
    <row r="226" spans="1:4" ht="12" customHeight="1" x14ac:dyDescent="0.2">
      <c r="A226" s="17">
        <v>45323</v>
      </c>
      <c r="B226" s="7">
        <v>287985</v>
      </c>
      <c r="C226" s="28">
        <f t="shared" si="33"/>
        <v>2.544786147451461E-3</v>
      </c>
      <c r="D226" s="28">
        <f t="shared" si="34"/>
        <v>5.0913576102148195E-2</v>
      </c>
    </row>
    <row r="227" spans="1:4" ht="12" customHeight="1" x14ac:dyDescent="0.2">
      <c r="A227" s="17">
        <v>45352</v>
      </c>
      <c r="B227" s="7">
        <v>280085</v>
      </c>
      <c r="C227" s="28">
        <f>IFERROR(B227/B226-1,".")</f>
        <v>-2.7431984304738144E-2</v>
      </c>
      <c r="D227" s="28">
        <f t="shared" ref="D227:D235" si="35">IFERROR(B227/B215-1,".")</f>
        <v>-2.1051491045339543E-2</v>
      </c>
    </row>
    <row r="228" spans="1:4" ht="12" customHeight="1" x14ac:dyDescent="0.2">
      <c r="A228" s="17">
        <v>45383</v>
      </c>
      <c r="B228" s="7">
        <v>290255</v>
      </c>
      <c r="C228" s="28">
        <f t="shared" ref="C228" si="36">IFERROR(B228/B227-1,".")</f>
        <v>3.6310405769677034E-2</v>
      </c>
      <c r="D228" s="28">
        <f t="shared" si="35"/>
        <v>3.0098415945594148E-3</v>
      </c>
    </row>
    <row r="229" spans="1:4" ht="12" customHeight="1" x14ac:dyDescent="0.2">
      <c r="A229" s="17">
        <v>45413</v>
      </c>
      <c r="B229" s="7">
        <v>301970</v>
      </c>
      <c r="C229" s="28">
        <f t="shared" ref="C229" si="37">IFERROR(B229/B228-1,".")</f>
        <v>4.0361061824947031E-2</v>
      </c>
      <c r="D229" s="28">
        <f t="shared" si="35"/>
        <v>1.9559250043048593E-2</v>
      </c>
    </row>
    <row r="230" spans="1:4" ht="12" customHeight="1" x14ac:dyDescent="0.2">
      <c r="A230" s="17">
        <v>45444</v>
      </c>
      <c r="B230" s="7">
        <v>302660</v>
      </c>
      <c r="C230" s="28">
        <f t="shared" ref="C230" si="38">IFERROR(B230/B229-1,".")</f>
        <v>2.2849951981984695E-3</v>
      </c>
      <c r="D230" s="28">
        <f t="shared" si="35"/>
        <v>-1.7994458251948342E-2</v>
      </c>
    </row>
    <row r="231" spans="1:4" ht="12" customHeight="1" x14ac:dyDescent="0.2">
      <c r="A231" s="17">
        <v>45474</v>
      </c>
      <c r="B231" s="7">
        <v>309071</v>
      </c>
      <c r="C231" s="28">
        <f t="shared" ref="C231" si="39">IFERROR(B231/B230-1,".")</f>
        <v>2.1182184629617407E-2</v>
      </c>
      <c r="D231" s="28">
        <f t="shared" si="35"/>
        <v>-1.6577521390093608E-2</v>
      </c>
    </row>
    <row r="232" spans="1:4" ht="12" customHeight="1" x14ac:dyDescent="0.2">
      <c r="A232" s="17">
        <v>45505</v>
      </c>
      <c r="B232" s="7">
        <v>312752</v>
      </c>
      <c r="C232" s="28">
        <f t="shared" ref="C232" si="40">IFERROR(B232/B231-1,".")</f>
        <v>1.1909884783755098E-2</v>
      </c>
      <c r="D232" s="28">
        <f t="shared" si="35"/>
        <v>6.2820713232245584E-2</v>
      </c>
    </row>
    <row r="233" spans="1:4" ht="12" customHeight="1" x14ac:dyDescent="0.2">
      <c r="A233" s="17">
        <v>45536</v>
      </c>
      <c r="B233" s="7">
        <v>310690</v>
      </c>
      <c r="C233" s="28">
        <f t="shared" ref="C233" si="41">IFERROR(B233/B232-1,".")</f>
        <v>-6.5930833375965614E-3</v>
      </c>
      <c r="D233" s="28">
        <f t="shared" si="35"/>
        <v>7.2002815521250874E-2</v>
      </c>
    </row>
    <row r="234" spans="1:4" ht="12" customHeight="1" x14ac:dyDescent="0.2">
      <c r="A234" s="17">
        <v>45566</v>
      </c>
      <c r="B234" s="7">
        <v>312773</v>
      </c>
      <c r="C234" s="28">
        <f t="shared" ref="C234" si="42">IFERROR(B234/B233-1,".")</f>
        <v>6.7044320705527127E-3</v>
      </c>
      <c r="D234" s="28">
        <f t="shared" si="35"/>
        <v>5.4400005393816064E-2</v>
      </c>
    </row>
    <row r="235" spans="1:4" ht="12" customHeight="1" x14ac:dyDescent="0.2">
      <c r="A235" s="17">
        <v>45597</v>
      </c>
      <c r="B235" s="7">
        <v>296681</v>
      </c>
      <c r="C235" s="28">
        <f t="shared" ref="C235" si="43">IFERROR(B235/B234-1,".")</f>
        <v>-5.1449453757197672E-2</v>
      </c>
      <c r="D235" s="28">
        <f t="shared" si="35"/>
        <v>6.6162025711580252E-3</v>
      </c>
    </row>
    <row r="236" spans="1:4" ht="12" customHeight="1" x14ac:dyDescent="0.2">
      <c r="A236" s="17">
        <v>45627</v>
      </c>
      <c r="B236" s="7">
        <v>307309</v>
      </c>
      <c r="C236" s="28">
        <f t="shared" ref="C236" si="44">IFERROR(B236/B235-1,".")</f>
        <v>3.5822988327530281E-2</v>
      </c>
      <c r="D236" s="28">
        <f t="shared" ref="D236" si="45">IFERROR(B236/B224-1,".")</f>
        <v>5.9923776018762753E-2</v>
      </c>
    </row>
    <row r="237" spans="1:4" ht="12" customHeight="1" x14ac:dyDescent="0.2">
      <c r="A237" s="17">
        <v>45658</v>
      </c>
      <c r="B237" s="7">
        <v>303177</v>
      </c>
      <c r="C237" s="28">
        <f t="shared" ref="C237" si="46">IFERROR(B237/B236-1,".")</f>
        <v>-1.3445750043116211E-2</v>
      </c>
      <c r="D237" s="28">
        <f t="shared" ref="D237" si="47">IFERROR(B237/B225-1,".")</f>
        <v>5.5431778147562838E-2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20" ma:contentTypeDescription="Create a new document." ma:contentTypeScope="" ma:versionID="eea94a756032930cbcfea9eaf351e6e0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e46a0fe40232f27b3d55196535586586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dexed="true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  <UserInfo>
        <DisplayName>Leanne Watson</DisplayName>
        <AccountId>6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0F17A2-380B-45A9-87FA-5B9AB55D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8621-d5f6-4401-b2fd-597a5c25719e"/>
    <ds:schemaRef ds:uri="4a70f398-c1bf-4ac9-917d-35ae81d38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3444F4-B3C6-4ABD-AE9F-20B2CCF7C2D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FEF80C7B-CFED-4709-8FA4-11ADFA1B1A9F}">
  <ds:schemaRefs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a2c28621-d5f6-4401-b2fd-597a5c25719e"/>
    <ds:schemaRef ds:uri="http://purl.org/dc/terms/"/>
    <ds:schemaRef ds:uri="http://schemas.openxmlformats.org/package/2006/metadata/core-properties"/>
    <ds:schemaRef ds:uri="4a70f398-c1bf-4ac9-917d-35ae81d38341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0E7EDB61-A875-4514-B642-2BA42C628C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Index</vt:lpstr>
      <vt:lpstr>Edi - Rolling 3mth, 2006 on</vt:lpstr>
      <vt:lpstr>Other - Rolling 3mth, 2006 on</vt:lpstr>
      <vt:lpstr>Edi - Roll 3 mth - pre '06</vt:lpstr>
      <vt:lpstr>Other - Roll 3mth - pre '06</vt:lpstr>
      <vt:lpstr>Edinburgh - Quarterly</vt:lpstr>
      <vt:lpstr>Other Areas - Quarterly</vt:lpstr>
      <vt:lpstr>Edinburgh - Monthly</vt:lpstr>
      <vt:lpstr>'Edi - Rolling 3mth, 2006 on'!Print_Titles</vt:lpstr>
      <vt:lpstr>'Edinburgh - Monthly'!Print_Titles</vt:lpstr>
      <vt:lpstr>'Other - Rolling 3mth, 2006 on'!Print_Titles</vt:lpstr>
      <vt:lpstr>'Other Areas - Quarterly'!Print_Titles</vt:lpstr>
    </vt:vector>
  </TitlesOfParts>
  <Manager/>
  <Company>ESPC (UK)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Connor Galbraith</cp:lastModifiedBy>
  <cp:revision/>
  <dcterms:created xsi:type="dcterms:W3CDTF">2009-08-12T11:54:28Z</dcterms:created>
  <dcterms:modified xsi:type="dcterms:W3CDTF">2025-02-04T09:34:28Z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