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5/"/>
    </mc:Choice>
  </mc:AlternateContent>
  <xr:revisionPtr revIDLastSave="0" documentId="8_{0FC1FB40-B323-4164-A809-CFB50D631919}" xr6:coauthVersionLast="47" xr6:coauthVersionMax="47" xr10:uidLastSave="{00000000-0000-0000-0000-000000000000}"/>
  <bookViews>
    <workbookView xWindow="28680" yWindow="-120" windowWidth="29040" windowHeight="15720" tabRatio="872" firstSheet="7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9" i="4" l="1"/>
  <c r="D239" i="4"/>
  <c r="C124" i="6"/>
  <c r="D124" i="6"/>
  <c r="F124" i="6"/>
  <c r="G124" i="6"/>
  <c r="I124" i="6"/>
  <c r="J124" i="6"/>
  <c r="L124" i="6"/>
  <c r="M124" i="6"/>
  <c r="F125" i="5"/>
  <c r="G125" i="5"/>
  <c r="C125" i="5"/>
  <c r="D125" i="5"/>
  <c r="M240" i="3"/>
  <c r="N240" i="3"/>
  <c r="J240" i="3"/>
  <c r="K240" i="3"/>
  <c r="G240" i="3"/>
  <c r="H240" i="3"/>
  <c r="D240" i="3"/>
  <c r="E240" i="3"/>
  <c r="G240" i="1"/>
  <c r="H240" i="1"/>
  <c r="D240" i="1"/>
  <c r="E240" i="1"/>
  <c r="D238" i="4"/>
  <c r="C238" i="4"/>
  <c r="N239" i="3"/>
  <c r="M239" i="3"/>
  <c r="K239" i="3"/>
  <c r="J239" i="3"/>
  <c r="H239" i="3"/>
  <c r="G239" i="3"/>
  <c r="E239" i="3"/>
  <c r="D239" i="3"/>
  <c r="H239" i="1"/>
  <c r="G239" i="1"/>
  <c r="E239" i="1"/>
  <c r="D239" i="1"/>
  <c r="D237" i="4"/>
  <c r="C237" i="4"/>
  <c r="D238" i="3"/>
  <c r="E238" i="3"/>
  <c r="G238" i="3"/>
  <c r="H238" i="3"/>
  <c r="J238" i="3"/>
  <c r="K238" i="3"/>
  <c r="M238" i="3"/>
  <c r="N238" i="3"/>
  <c r="H238" i="1"/>
  <c r="G238" i="1"/>
  <c r="E238" i="1"/>
  <c r="D238" i="1"/>
  <c r="D236" i="4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<sst xmlns="http://schemas.openxmlformats.org/spreadsheetml/2006/main" count="540" uniqueCount="163">
  <si>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</si>
  <si>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</si>
  <si>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</si>
  <si>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</si>
  <si>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</si>
  <si>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</si>
  <si>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</si>
  <si>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</si>
  <si>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</si>
  <si>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</si>
  <si>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</si>
  <si>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</si>
  <si>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</si>
  <si>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</si>
  <si>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</si>
  <si>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</si>
  <si>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</si>
  <si>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</si>
  <si>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</si>
  <si>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</si>
  <si>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</si>
  <si>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</si>
  <si>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</si>
  <si>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</si>
  <si>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</si>
  <si>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</si>
  <si>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</si>
  <si>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</si>
  <si>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</si>
  <si>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</si>
  <si>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</si>
  <si>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</si>
  <si>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</si>
  <si>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</si>
  <si>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</si>
  <si>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</si>
  <si>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</si>
  <si>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</si>
  <si>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</si>
  <si>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</si>
  <si>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</si>
  <si>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</si>
  <si>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</si>
  <si>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</si>
  <si>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</si>
  <si>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</si>
  <si>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</si>
  <si>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</si>
  <si>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</si>
  <si>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</si>
  <si>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</si>
  <si>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</si>
  <si>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</si>
  <si>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</si>
  <si>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</si>
  <si>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</si>
  <si>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</si>
  <si>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</si>
  <si>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</si>
  <si>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</si>
  <si>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</si>
  <si>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</si>
  <si>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</si>
  <si>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</si>
  <si>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</si>
  <si>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</si>
  <si>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</si>
  <si>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</si>
  <si>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</si>
  <si>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</si>
  <si>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</si>
  <si>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</si>
  <si>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</si>
  <si>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</si>
  <si>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</si>
  <si>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</si>
  <si>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</si>
  <si>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</si>
  <si>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</si>
  <si>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</si>
  <si>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</si>
  <si>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</si>
  <si>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</si>
  <si>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</si>
  <si>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</si>
  <si>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</si>
  <si>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</si>
  <si>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</si>
  <si>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</si>
  <si>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</si>
  <si>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</si>
  <si>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</si>
  <si>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</si>
  <si>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</si>
  <si>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</si>
  <si>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</si>
  <si>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</si>
  <si>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</si>
  <si>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</si>
  <si>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</si>
  <si>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</si>
  <si>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</si>
  <si>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</si>
  <si>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</si>
  <si>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</si>
  <si>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</si>
  <si>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</si>
  <si>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</si>
  <si>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</si>
  <si>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</si>
  <si>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</si>
  <si>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</si>
  <si>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</si>
  <si>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</si>
  <si>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</si>
  <si>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</si>
  <si>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</si>
  <si>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</si>
  <si>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</si>
  <si>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</si>
  <si>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</si>
  <si>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</si>
  <si>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</si>
  <si>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</si>
  <si>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</si>
  <si>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</si>
  <si>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</si>
  <si>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</si>
  <si>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</si>
  <si>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</si>
  <si>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</si>
  <si>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</si>
  <si>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</si>
  <si>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</si>
  <si>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</si>
  <si>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</si>
  <si>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</si>
  <si>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</si>
  <si>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</si>
  <si>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</si>
  <si>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</si>
  <si>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</si>
  <si>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</si>
  <si>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</si>
  <si>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</si>
  <si>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</si>
  <si>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</si>
  <si>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</si>
  <si>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</si>
  <si>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</si>
  <si>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</si>
  <si>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</si>
  <si>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</si>
  <si>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</si>
  <si>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</si>
  <si>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</si>
  <si>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</si>
  <si>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t>2025 Q1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</si>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</sst>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4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165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/>
    <xf numFmtId="17" fontId="13" fillId="0" borderId="0" xfId="0" applyNumberFormat="1" applyFont="1" applyAlignment="1">
      <alignment horizontal="left" vertical="center"/>
    </xf>
    <xf numFmtId="17" fontId="13" fillId="0" borderId="1" xfId="0" applyNumberFormat="1" applyFont="1" applyBorder="1" applyAlignment="1">
      <alignment horizontal="left" vertical="center"/>
    </xf>
    <xf numFmtId="165" fontId="13" fillId="0" borderId="0" xfId="0" applyNumberFormat="1" applyFont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 wrapText="1"/>
    </xf>
    <xf numFmtId="165" fontId="13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7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674370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140970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140970</xdr:colOff>
      <xdr:row>0</xdr:row>
      <xdr:rowOff>674370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/>
  <cols>
    <col min="1" max="1" width="63" bestFit="1" customWidth="1"/>
  </cols>
  <sheetData>
    <row r="1" spans="1:1" ht="55.5" customHeight="1"/>
    <row r="2" spans="1:1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34" activePane="bottomLeft" state="frozen"/>
      <selection pane="bottomLeft" activeCell="AK244" sqref="AK244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106" t="s">
        <v>13</v>
      </c>
      <c r="D9" s="106"/>
      <c r="E9" s="106"/>
      <c r="F9" s="108" t="s">
        <v>14</v>
      </c>
      <c r="G9" s="109"/>
      <c r="H9" s="110"/>
      <c r="I9" s="106" t="s">
        <v>15</v>
      </c>
      <c r="J9" s="106"/>
      <c r="K9" s="106"/>
      <c r="L9" s="108" t="s">
        <v>15</v>
      </c>
      <c r="M9" s="109"/>
      <c r="N9" s="110"/>
      <c r="O9" s="106" t="s">
        <v>16</v>
      </c>
      <c r="P9" s="106"/>
      <c r="Q9" s="106"/>
      <c r="R9" s="108" t="s">
        <v>17</v>
      </c>
      <c r="S9" s="109"/>
      <c r="T9" s="110"/>
      <c r="U9" s="106" t="s">
        <v>18</v>
      </c>
      <c r="V9" s="106"/>
      <c r="W9" s="106"/>
      <c r="X9" s="108" t="s">
        <v>19</v>
      </c>
      <c r="Y9" s="109"/>
      <c r="Z9" s="110"/>
      <c r="AA9" s="106" t="s">
        <v>20</v>
      </c>
      <c r="AB9" s="106"/>
      <c r="AC9" s="106"/>
    </row>
    <row r="10" spans="1:29" ht="12" customHeight="1">
      <c r="A10" s="61" t="s">
        <v>21</v>
      </c>
      <c r="B10" s="60"/>
      <c r="C10" s="107" t="s">
        <v>22</v>
      </c>
      <c r="D10" s="107"/>
      <c r="E10" s="107"/>
      <c r="F10" s="111" t="s">
        <v>22</v>
      </c>
      <c r="G10" s="112"/>
      <c r="H10" s="113"/>
      <c r="I10" s="107" t="s">
        <v>23</v>
      </c>
      <c r="J10" s="107"/>
      <c r="K10" s="107"/>
      <c r="L10" s="111" t="s">
        <v>24</v>
      </c>
      <c r="M10" s="112"/>
      <c r="N10" s="113"/>
      <c r="O10" s="107" t="s">
        <v>25</v>
      </c>
      <c r="P10" s="107"/>
      <c r="Q10" s="107"/>
      <c r="R10" s="111" t="s">
        <v>26</v>
      </c>
      <c r="S10" s="112"/>
      <c r="T10" s="113"/>
      <c r="U10" s="107" t="s">
        <v>26</v>
      </c>
      <c r="V10" s="107"/>
      <c r="W10" s="107"/>
      <c r="X10" s="111" t="s">
        <v>25</v>
      </c>
      <c r="Y10" s="112"/>
      <c r="Z10" s="113"/>
      <c r="AA10" s="107" t="s">
        <v>27</v>
      </c>
      <c r="AB10" s="107"/>
      <c r="AC10" s="107"/>
    </row>
    <row r="11" spans="1:29" ht="24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26" ht="12" customHeight="1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26" ht="12" customHeight="1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26" ht="12" customHeight="1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309119</v>
      </c>
      <c r="G227" s="70">
        <f t="shared" si="227"/>
        <v>4.3253021400390779E-2</v>
      </c>
      <c r="H227" s="71">
        <f t="shared" si="228"/>
        <v>-7.2889611363377349E-2</v>
      </c>
    </row>
    <row r="228" spans="1:26" ht="12" customHeight="1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3.6992226294727981E-2</v>
      </c>
      <c r="H228" s="71">
        <f>IFERROR(F228/F216-1,".")</f>
        <v>-3.2470903559182918E-2</v>
      </c>
    </row>
    <row r="229" spans="1:26" ht="12" customHeight="1">
      <c r="A229" s="68">
        <v>45323</v>
      </c>
      <c r="B229" s="68">
        <v>45383</v>
      </c>
      <c r="C229" s="72">
        <v>285519</v>
      </c>
      <c r="D229" s="59">
        <f t="shared" ref="D229" si="234">IFERROR(C229/C228-1,".")</f>
        <v>2.0988273942601499E-3</v>
      </c>
      <c r="E229" s="75">
        <f t="shared" ref="E229" si="235">IFERROR(C229/C217-1,".")</f>
        <v>1.742514137883111E-2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26" ht="12" customHeight="1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2.04434731138734E-2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26" ht="12" customHeight="1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26" ht="12" customHeight="1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26" ht="12" customHeight="1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26" ht="12" customHeight="1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26" ht="12" customHeight="1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26" ht="12" customHeight="1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26" ht="12" customHeight="1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26" ht="12" customHeight="1">
      <c r="A238" s="68">
        <v>45597</v>
      </c>
      <c r="B238" s="68">
        <v>45658</v>
      </c>
      <c r="C238" s="72">
        <v>300744</v>
      </c>
      <c r="D238" s="59">
        <f t="shared" ref="D238:D239" si="258">IFERROR(C238/C237-1,".")</f>
        <v>-1.4764898395091208E-2</v>
      </c>
      <c r="E238" s="75">
        <f t="shared" ref="E238:E239" si="259">IFERROR(C238/C226-1,".")</f>
        <v>3.8616945593689778E-2</v>
      </c>
      <c r="F238" s="77">
        <v>338000</v>
      </c>
      <c r="G238" s="70">
        <f t="shared" ref="G238:G239" si="260">IFERROR(F238/F237-1,".")</f>
        <v>-1.6850255822544402E-2</v>
      </c>
      <c r="H238" s="71">
        <f t="shared" ref="H238:H239" si="261">IFERROR(F238/F226-1,".")</f>
        <v>0.14072419111517598</v>
      </c>
    </row>
    <row r="239" spans="1:26" ht="12" customHeight="1">
      <c r="A239" s="68">
        <v>45627</v>
      </c>
      <c r="B239" s="68">
        <v>45689</v>
      </c>
      <c r="C239" s="72">
        <v>305825</v>
      </c>
      <c r="D239" s="59">
        <f t="shared" si="258"/>
        <v>1.6894767642912312E-2</v>
      </c>
      <c r="E239" s="75">
        <f t="shared" si="259"/>
        <v>6.2482629238465703E-2</v>
      </c>
      <c r="F239" s="77">
        <v>254482</v>
      </c>
      <c r="G239" s="70">
        <f t="shared" si="260"/>
        <v>-0.24709467455621303</v>
      </c>
      <c r="H239" s="71">
        <f t="shared" si="261"/>
        <v>-0.17675070118627456</v>
      </c>
    </row>
    <row r="240" spans="1:26" s="88" customFormat="1" ht="12" customHeight="1">
      <c r="A240" s="89">
        <v>45658</v>
      </c>
      <c r="B240" s="89">
        <v>45717</v>
      </c>
      <c r="C240" s="96">
        <v>304064</v>
      </c>
      <c r="D240" s="91">
        <f>IFERROR(C240/C239-1,".")</f>
        <v>-5.7581950461865761E-3</v>
      </c>
      <c r="E240" s="92">
        <f t="shared" ref="E240" si="262">IFERROR(C240/C228-1,".")</f>
        <v>6.718704482997051E-2</v>
      </c>
      <c r="F240" s="93">
        <v>352568</v>
      </c>
      <c r="G240" s="94">
        <f t="shared" ref="G240" si="263">IFERROR(F240/F239-1,".")</f>
        <v>0.38543394031797917</v>
      </c>
      <c r="H240" s="95">
        <f t="shared" ref="H240" si="264">IFERROR(F240/F228-1,".")</f>
        <v>9.9870848593372807E-2</v>
      </c>
      <c r="I240" s="87"/>
      <c r="J240" s="86"/>
      <c r="K240" s="86"/>
      <c r="L240" s="87"/>
      <c r="M240" s="86"/>
      <c r="N240" s="86"/>
      <c r="O240" s="87"/>
      <c r="P240" s="86"/>
      <c r="Q240" s="86"/>
      <c r="R240" s="87"/>
      <c r="S240" s="86"/>
      <c r="T240" s="86"/>
      <c r="U240" s="87"/>
      <c r="V240" s="86"/>
      <c r="W240" s="86"/>
      <c r="X240" s="87"/>
      <c r="Y240" s="86"/>
      <c r="Z240" s="86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40"/>
  <sheetViews>
    <sheetView workbookViewId="0">
      <pane ySplit="11" topLeftCell="A227" activePane="bottomLeft" state="frozen"/>
      <selection pane="bottomLeft" activeCell="F245" sqref="F245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5">
      <c r="C10" s="114" t="s">
        <v>35</v>
      </c>
      <c r="D10" s="115"/>
      <c r="E10" s="116"/>
      <c r="F10" s="117" t="s">
        <v>36</v>
      </c>
      <c r="G10" s="118"/>
      <c r="H10" s="119"/>
      <c r="I10" s="114" t="s">
        <v>37</v>
      </c>
      <c r="J10" s="115"/>
      <c r="K10" s="116"/>
      <c r="L10" s="117" t="s">
        <v>38</v>
      </c>
      <c r="M10" s="118"/>
      <c r="N10" s="119"/>
    </row>
    <row r="11" spans="1:14" ht="24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>
      <c r="A227" s="43">
        <v>45261</v>
      </c>
      <c r="B227" s="54">
        <v>45323</v>
      </c>
      <c r="C227" s="73">
        <v>268337</v>
      </c>
      <c r="D227" s="44">
        <f t="shared" si="272"/>
        <v>-1.0034789730573257E-2</v>
      </c>
      <c r="E227" s="45">
        <f t="shared" si="273"/>
        <v>-8.8560171189837278E-2</v>
      </c>
      <c r="F227" s="53">
        <v>257729</v>
      </c>
      <c r="G227" s="47">
        <f t="shared" si="274"/>
        <v>4.0056012235525795E-2</v>
      </c>
      <c r="H227" s="48">
        <f t="shared" si="275"/>
        <v>3.9254981975370473E-2</v>
      </c>
      <c r="I227" s="73">
        <v>253575</v>
      </c>
      <c r="J227" s="44">
        <f t="shared" si="276"/>
        <v>4.1854980524923091E-2</v>
      </c>
      <c r="K227" s="45">
        <f t="shared" si="277"/>
        <v>0.39190027390643278</v>
      </c>
      <c r="L227" s="53">
        <v>205326</v>
      </c>
      <c r="M227" s="47">
        <f t="shared" si="278"/>
        <v>6.2984054669703804E-2</v>
      </c>
      <c r="N227" s="48">
        <f t="shared" si="279"/>
        <v>-2.6411122069645687E-2</v>
      </c>
    </row>
    <row r="228" spans="1:14">
      <c r="A228" s="43">
        <v>45292</v>
      </c>
      <c r="B228" s="54">
        <v>45352</v>
      </c>
      <c r="C228" s="73">
        <v>275106</v>
      </c>
      <c r="D228" s="44">
        <f t="shared" si="272"/>
        <v>2.5225742256938188E-2</v>
      </c>
      <c r="E228" s="45">
        <f t="shared" si="273"/>
        <v>1.8303900266877893E-2</v>
      </c>
      <c r="F228" s="53">
        <v>258275</v>
      </c>
      <c r="G228" s="47">
        <f t="shared" si="274"/>
        <v>2.1185043204297038E-3</v>
      </c>
      <c r="H228" s="48">
        <f t="shared" si="275"/>
        <v>-1.9594817736308889E-2</v>
      </c>
      <c r="I228" s="73">
        <v>270063</v>
      </c>
      <c r="J228" s="44">
        <f t="shared" si="276"/>
        <v>6.50221827861579E-2</v>
      </c>
      <c r="K228" s="45">
        <f t="shared" si="277"/>
        <v>0.29512331972971806</v>
      </c>
      <c r="L228" s="53">
        <v>213808</v>
      </c>
      <c r="M228" s="47">
        <f t="shared" si="278"/>
        <v>4.1309916912616984E-2</v>
      </c>
      <c r="N228" s="48">
        <f t="shared" si="279"/>
        <v>0.16955763055833617</v>
      </c>
    </row>
    <row r="229" spans="1:14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>
      <c r="A230" s="68">
        <v>45352</v>
      </c>
      <c r="B230" s="68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>
      <c r="A231" s="68">
        <v>45383</v>
      </c>
      <c r="B231" s="68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>
      <c r="A232" s="43">
        <v>45413</v>
      </c>
      <c r="B232" s="43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>
      <c r="A234" s="68">
        <v>45474</v>
      </c>
      <c r="B234" s="68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>
      <c r="A235" s="68">
        <v>45505</v>
      </c>
      <c r="B235" s="68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>
      <c r="A237" s="68">
        <v>45566</v>
      </c>
      <c r="B237" s="68">
        <v>45627</v>
      </c>
      <c r="C237" s="73">
        <v>275555</v>
      </c>
      <c r="D237" s="44">
        <f t="shared" ref="D237:D238" si="344">IFERROR(C237/C236-1,".")</f>
        <v>-2.0398659049460921E-2</v>
      </c>
      <c r="E237" s="45">
        <f t="shared" ref="E237:E238" si="345">IFERROR(C237/C225-1,".")</f>
        <v>2.9811867941310632E-2</v>
      </c>
      <c r="F237" s="73">
        <v>266385</v>
      </c>
      <c r="G237" s="47">
        <f t="shared" ref="G237:G238" si="346">IFERROR(F237/F236-1,".")</f>
        <v>-9.2055344789109261E-3</v>
      </c>
      <c r="H237" s="48">
        <f t="shared" ref="H237:H238" si="347">IFERROR(F237/F225-1,".")</f>
        <v>5.8074228245499793E-2</v>
      </c>
      <c r="I237" s="73">
        <v>258074</v>
      </c>
      <c r="J237" s="44">
        <f t="shared" ref="J237:J238" si="348">IFERROR(I237/I236-1,".")</f>
        <v>-7.0140988178323149E-2</v>
      </c>
      <c r="K237" s="45">
        <f t="shared" ref="K237:K238" si="349">IFERROR(I237/I225-1,".")</f>
        <v>5.8717350191376028E-2</v>
      </c>
      <c r="L237" s="73">
        <v>230233</v>
      </c>
      <c r="M237" s="47">
        <f t="shared" ref="M237:M238" si="350">IFERROR(L237/L236-1,".")</f>
        <v>7.2580433470124106E-3</v>
      </c>
      <c r="N237" s="48">
        <f t="shared" ref="N237:N238" si="351">IFERROR(L237/L225-1,".")</f>
        <v>0.26082527860682903</v>
      </c>
    </row>
    <row r="238" spans="1:14">
      <c r="A238" s="68">
        <v>45597</v>
      </c>
      <c r="B238" s="68">
        <v>45658</v>
      </c>
      <c r="C238" s="73">
        <v>275007</v>
      </c>
      <c r="D238" s="44">
        <f t="shared" si="344"/>
        <v>-1.9887136869227717E-3</v>
      </c>
      <c r="E238" s="45">
        <f t="shared" si="345"/>
        <v>1.4572580674913294E-2</v>
      </c>
      <c r="F238" s="73">
        <v>260237</v>
      </c>
      <c r="G238" s="47">
        <f t="shared" si="346"/>
        <v>-2.3079377592582162E-2</v>
      </c>
      <c r="H238" s="48">
        <f t="shared" si="347"/>
        <v>5.0176955081254082E-2</v>
      </c>
      <c r="I238" s="73">
        <v>241818</v>
      </c>
      <c r="J238" s="44">
        <f t="shared" si="348"/>
        <v>-6.2989685129071549E-2</v>
      </c>
      <c r="K238" s="45">
        <f t="shared" si="349"/>
        <v>-6.4506056173680992E-3</v>
      </c>
      <c r="L238" s="73">
        <v>232205</v>
      </c>
      <c r="M238" s="47">
        <f t="shared" si="350"/>
        <v>8.5652360869206134E-3</v>
      </c>
      <c r="N238" s="48">
        <f t="shared" si="351"/>
        <v>0.2021381238351625</v>
      </c>
    </row>
    <row r="239" spans="1:14">
      <c r="A239" s="68">
        <v>45627</v>
      </c>
      <c r="B239" s="68">
        <v>45689</v>
      </c>
      <c r="C239" s="73">
        <v>263153</v>
      </c>
      <c r="D239" s="44">
        <f t="shared" ref="D239" si="352">IFERROR(C239/C238-1,".")</f>
        <v>-4.3104357343631272E-2</v>
      </c>
      <c r="E239" s="45">
        <f t="shared" ref="E239" si="353">IFERROR(C239/C227-1,".")</f>
        <v>-1.9318990672177128E-2</v>
      </c>
      <c r="F239" s="73">
        <v>264132</v>
      </c>
      <c r="G239" s="47">
        <f t="shared" ref="G239" si="354">IFERROR(F239/F238-1,".")</f>
        <v>1.4967126119652452E-2</v>
      </c>
      <c r="H239" s="48">
        <f t="shared" ref="H239" si="355">IFERROR(F239/F227-1,".")</f>
        <v>2.4843925208261286E-2</v>
      </c>
      <c r="I239" s="73">
        <v>263751</v>
      </c>
      <c r="J239" s="44">
        <f t="shared" ref="J239" si="356">IFERROR(I239/I238-1,".")</f>
        <v>9.0700444135672242E-2</v>
      </c>
      <c r="K239" s="45">
        <f t="shared" ref="K239" si="357">IFERROR(I239/I227-1,".")</f>
        <v>4.0130139012126698E-2</v>
      </c>
      <c r="L239" s="73">
        <v>232250</v>
      </c>
      <c r="M239" s="47">
        <f t="shared" ref="M239" si="358">IFERROR(L239/L238-1,".")</f>
        <v>1.9379427660903836E-4</v>
      </c>
      <c r="N239" s="48">
        <f t="shared" ref="N239" si="359">IFERROR(L239/L227-1,".")</f>
        <v>0.13112805976836839</v>
      </c>
    </row>
    <row r="240" spans="1:14" s="85" customFormat="1">
      <c r="A240" s="89">
        <v>45658</v>
      </c>
      <c r="B240" s="90">
        <v>45717</v>
      </c>
      <c r="C240" s="97">
        <v>265367</v>
      </c>
      <c r="D240" s="98">
        <f t="shared" ref="D240" si="360">IFERROR(C240/C239-1,".")</f>
        <v>8.4133564884307788E-3</v>
      </c>
      <c r="E240" s="99">
        <f t="shared" ref="E240" si="361">IFERROR(C240/C228-1,".")</f>
        <v>-3.5400900016720804E-2</v>
      </c>
      <c r="F240" s="97">
        <v>269918</v>
      </c>
      <c r="G240" s="100">
        <f t="shared" ref="G240" si="362">IFERROR(F240/F239-1,".")</f>
        <v>2.1905713809761806E-2</v>
      </c>
      <c r="H240" s="101">
        <f t="shared" ref="H240" si="363">IFERROR(F240/F228-1,".")</f>
        <v>4.5079856741844893E-2</v>
      </c>
      <c r="I240" s="73">
        <v>290751</v>
      </c>
      <c r="J240" s="98">
        <f t="shared" ref="J240" si="364">IFERROR(I240/I239-1,".")</f>
        <v>0.1023692801164735</v>
      </c>
      <c r="K240" s="99">
        <f t="shared" ref="K240" si="365">IFERROR(I240/I228-1,".")</f>
        <v>7.660434787438497E-2</v>
      </c>
      <c r="L240" s="73">
        <v>219589</v>
      </c>
      <c r="M240" s="100">
        <f t="shared" ref="M240" si="366">IFERROR(L240/L239-1,".")</f>
        <v>-5.4514531754574769E-2</v>
      </c>
      <c r="N240" s="101">
        <f t="shared" ref="N240" si="367">IFERROR(L240/L228-1,".")</f>
        <v>2.7038277332934291E-2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4" activePane="bottomLeft" state="frozen"/>
      <selection pane="bottomLeft" activeCell="H124" sqref="H124"/>
    </sheetView>
  </sheetViews>
  <sheetFormatPr defaultRowHeight="1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>
      <c r="A2" s="60" t="s">
        <v>8</v>
      </c>
    </row>
    <row r="3" spans="1:26">
      <c r="A3" s="22" t="s">
        <v>9</v>
      </c>
    </row>
    <row r="4" spans="1:26">
      <c r="A4" s="60" t="s">
        <v>39</v>
      </c>
    </row>
    <row r="5" spans="1:26">
      <c r="A5" s="60"/>
    </row>
    <row r="6" spans="1:26">
      <c r="A6" s="61" t="s">
        <v>21</v>
      </c>
    </row>
    <row r="7" spans="1:26" ht="15">
      <c r="A7" s="60"/>
      <c r="B7" s="60"/>
      <c r="C7" s="120" t="s">
        <v>13</v>
      </c>
      <c r="D7" s="106"/>
      <c r="E7" s="121"/>
      <c r="F7" s="108" t="s">
        <v>14</v>
      </c>
      <c r="G7" s="109"/>
      <c r="H7" s="110"/>
      <c r="I7" s="106" t="s">
        <v>15</v>
      </c>
      <c r="J7" s="106"/>
      <c r="K7" s="121"/>
      <c r="L7" s="108" t="s">
        <v>15</v>
      </c>
      <c r="M7" s="109"/>
      <c r="N7" s="110"/>
      <c r="O7" s="106" t="s">
        <v>16</v>
      </c>
      <c r="P7" s="106"/>
      <c r="Q7" s="121"/>
      <c r="R7" s="109" t="s">
        <v>17</v>
      </c>
      <c r="S7" s="109"/>
      <c r="T7" s="109"/>
      <c r="U7" s="120" t="s">
        <v>18</v>
      </c>
      <c r="V7" s="106"/>
      <c r="W7" s="121"/>
      <c r="X7" s="108" t="s">
        <v>19</v>
      </c>
      <c r="Y7" s="109"/>
      <c r="Z7" s="110"/>
    </row>
    <row r="8" spans="1:26">
      <c r="A8" s="60"/>
      <c r="B8" s="60"/>
      <c r="C8" s="122" t="s">
        <v>22</v>
      </c>
      <c r="D8" s="107"/>
      <c r="E8" s="123"/>
      <c r="F8" s="111" t="s">
        <v>22</v>
      </c>
      <c r="G8" s="112"/>
      <c r="H8" s="113"/>
      <c r="I8" s="107" t="s">
        <v>23</v>
      </c>
      <c r="J8" s="107"/>
      <c r="K8" s="123"/>
      <c r="L8" s="111" t="s">
        <v>24</v>
      </c>
      <c r="M8" s="112"/>
      <c r="N8" s="113"/>
      <c r="O8" s="107" t="s">
        <v>25</v>
      </c>
      <c r="P8" s="107"/>
      <c r="Q8" s="123"/>
      <c r="R8" s="112" t="s">
        <v>26</v>
      </c>
      <c r="S8" s="112"/>
      <c r="T8" s="112"/>
      <c r="U8" s="122" t="s">
        <v>26</v>
      </c>
      <c r="V8" s="107"/>
      <c r="W8" s="123"/>
      <c r="X8" s="111" t="s">
        <v>25</v>
      </c>
      <c r="Y8" s="112"/>
      <c r="Z8" s="113"/>
    </row>
    <row r="9" spans="1:26" ht="24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8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24" t="s">
        <v>35</v>
      </c>
      <c r="D8" s="125"/>
      <c r="E8" s="126"/>
      <c r="F8" s="127" t="s">
        <v>36</v>
      </c>
      <c r="G8" s="128"/>
      <c r="H8" s="129"/>
      <c r="I8" s="124" t="s">
        <v>37</v>
      </c>
      <c r="J8" s="125"/>
      <c r="K8" s="126"/>
      <c r="L8" s="127" t="s">
        <v>38</v>
      </c>
      <c r="M8" s="128"/>
      <c r="N8" s="129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5"/>
  <sheetViews>
    <sheetView workbookViewId="0">
      <pane ySplit="12" topLeftCell="A117" activePane="bottomLeft" state="frozen"/>
      <selection pane="bottomLeft" activeCell="AC129" sqref="AC129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>
      <c r="A9" s="61" t="s">
        <v>21</v>
      </c>
    </row>
    <row r="10" spans="1:25" ht="15">
      <c r="A10" s="14"/>
      <c r="B10" s="106" t="s">
        <v>13</v>
      </c>
      <c r="C10" s="106"/>
      <c r="D10" s="106"/>
      <c r="E10" s="108" t="s">
        <v>14</v>
      </c>
      <c r="F10" s="109"/>
      <c r="G10" s="110"/>
      <c r="H10" s="106" t="s">
        <v>15</v>
      </c>
      <c r="I10" s="106"/>
      <c r="J10" s="106"/>
      <c r="K10" s="108" t="s">
        <v>15</v>
      </c>
      <c r="L10" s="109"/>
      <c r="M10" s="110"/>
      <c r="N10" s="106" t="s">
        <v>16</v>
      </c>
      <c r="O10" s="106"/>
      <c r="P10" s="106"/>
      <c r="Q10" s="108" t="s">
        <v>17</v>
      </c>
      <c r="R10" s="109"/>
      <c r="S10" s="110"/>
      <c r="T10" s="106" t="s">
        <v>18</v>
      </c>
      <c r="U10" s="106"/>
      <c r="V10" s="106"/>
      <c r="W10" s="108" t="s">
        <v>19</v>
      </c>
      <c r="X10" s="109"/>
      <c r="Y10" s="110"/>
    </row>
    <row r="11" spans="1:25">
      <c r="A11" s="14"/>
      <c r="B11" s="130" t="s">
        <v>22</v>
      </c>
      <c r="C11" s="130"/>
      <c r="D11" s="130"/>
      <c r="E11" s="131" t="s">
        <v>22</v>
      </c>
      <c r="F11" s="132"/>
      <c r="G11" s="133"/>
      <c r="H11" s="130" t="s">
        <v>23</v>
      </c>
      <c r="I11" s="130"/>
      <c r="J11" s="130"/>
      <c r="K11" s="131" t="s">
        <v>24</v>
      </c>
      <c r="L11" s="132"/>
      <c r="M11" s="133"/>
      <c r="N11" s="130" t="s">
        <v>25</v>
      </c>
      <c r="O11" s="130"/>
      <c r="P11" s="130"/>
      <c r="Q11" s="131" t="s">
        <v>26</v>
      </c>
      <c r="R11" s="132"/>
      <c r="S11" s="133"/>
      <c r="T11" s="130" t="s">
        <v>26</v>
      </c>
      <c r="U11" s="130"/>
      <c r="V11" s="130"/>
      <c r="W11" s="131" t="s">
        <v>25</v>
      </c>
      <c r="X11" s="132"/>
      <c r="Y11" s="133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>
      <c r="A124" s="14" t="s">
        <v>156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  <row r="125" spans="1:7" s="88" customFormat="1" ht="12" customHeight="1">
      <c r="A125" s="102" t="s">
        <v>157</v>
      </c>
      <c r="B125" s="72">
        <v>304064</v>
      </c>
      <c r="C125" s="91">
        <f t="shared" ref="C125" si="149">IFERROR(B125/B124-1,".")</f>
        <v>-3.8886031495392048E-3</v>
      </c>
      <c r="D125" s="92">
        <f t="shared" ref="D125" si="150">IFERROR(B125/B113-1,".")</f>
        <v>7.7832170063132144E-2</v>
      </c>
      <c r="E125" s="77">
        <v>352568</v>
      </c>
      <c r="F125" s="94">
        <f t="shared" ref="F125" si="151">IFERROR(E125/E124-1,".")</f>
        <v>2.5524079896914742E-2</v>
      </c>
      <c r="G125" s="95">
        <f t="shared" ref="G125" si="152">IFERROR(E125/E113-1,".")</f>
        <v>8.0260928446899804E-2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4"/>
  <sheetViews>
    <sheetView workbookViewId="0">
      <pane ySplit="11" topLeftCell="A117" activePane="bottomLeft" state="frozen"/>
      <selection pane="bottomLeft" activeCell="B127" sqref="B127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5">
      <c r="B10" s="125" t="s">
        <v>35</v>
      </c>
      <c r="C10" s="125"/>
      <c r="D10" s="125"/>
      <c r="E10" s="127" t="s">
        <v>36</v>
      </c>
      <c r="F10" s="128"/>
      <c r="G10" s="129"/>
      <c r="H10" s="125" t="s">
        <v>37</v>
      </c>
      <c r="I10" s="125"/>
      <c r="J10" s="125"/>
      <c r="K10" s="127" t="s">
        <v>38</v>
      </c>
      <c r="L10" s="128"/>
      <c r="M10" s="129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>
      <c r="A123" s="14" t="s">
        <v>156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  <row r="124" spans="1:13" s="88" customFormat="1" ht="12" customHeight="1">
      <c r="A124" s="102" t="s">
        <v>157</v>
      </c>
      <c r="B124" s="97">
        <v>265367</v>
      </c>
      <c r="C124" s="98">
        <f t="shared" ref="C124" si="134">IFERROR(B124/B123-1,".")</f>
        <v>-3.6972655186804815E-2</v>
      </c>
      <c r="D124" s="99">
        <f t="shared" ref="D124" si="135">IFERROR(B124/B112-1,".")</f>
        <v>-1.657806194920175E-4</v>
      </c>
      <c r="E124" s="97">
        <v>269918</v>
      </c>
      <c r="F124" s="100">
        <f t="shared" ref="F124" si="136">IFERROR(E124/E123-1,".")</f>
        <v>1.3262758788970874E-2</v>
      </c>
      <c r="G124" s="101">
        <f t="shared" ref="G124" si="137">IFERROR(E124/E112-1,".")</f>
        <v>0.19525825421567244</v>
      </c>
      <c r="H124" s="97">
        <v>290751</v>
      </c>
      <c r="I124" s="98">
        <f t="shared" ref="I124" si="138">IFERROR(H124/H123-1,".")</f>
        <v>0.12661872176197519</v>
      </c>
      <c r="J124" s="99">
        <f t="shared" ref="J124" si="139">IFERROR(H124/H112-1,".")</f>
        <v>2.4933198908621668E-2</v>
      </c>
      <c r="K124" s="97">
        <v>219589</v>
      </c>
      <c r="L124" s="100">
        <f t="shared" ref="L124" si="140">IFERROR(K124/K123-1,".")</f>
        <v>-4.6231426424535149E-2</v>
      </c>
      <c r="M124" s="101">
        <f t="shared" ref="M124" si="141">IFERROR(K124/K112-1,".")</f>
        <v>0.20538718690475544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39"/>
  <sheetViews>
    <sheetView tabSelected="1" workbookViewId="0">
      <pane ySplit="8" topLeftCell="A222" activePane="bottomLeft" state="frozen"/>
      <selection pane="bottomLeft" activeCell="I1" sqref="I1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158</v>
      </c>
      <c r="B3" s="3"/>
    </row>
    <row r="4" spans="1:4">
      <c r="A4" s="14" t="s">
        <v>159</v>
      </c>
      <c r="B4" s="3"/>
    </row>
    <row r="5" spans="1:4">
      <c r="A5" s="14"/>
      <c r="B5" s="3"/>
    </row>
    <row r="6" spans="1:4">
      <c r="A6" s="61" t="s">
        <v>21</v>
      </c>
      <c r="B6" s="3"/>
    </row>
    <row r="7" spans="1:4">
      <c r="A7"/>
      <c r="B7" s="3"/>
    </row>
    <row r="8" spans="1:4" ht="12" customHeight="1">
      <c r="A8" s="15" t="s">
        <v>160</v>
      </c>
      <c r="B8" s="16" t="s">
        <v>29</v>
      </c>
      <c r="C8" s="19" t="s">
        <v>161</v>
      </c>
      <c r="D8" s="19" t="s">
        <v>162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  <row r="237" spans="1:4" ht="12" customHeight="1">
      <c r="A237" s="17">
        <v>45658</v>
      </c>
      <c r="B237" s="7">
        <v>303177</v>
      </c>
      <c r="C237" s="28">
        <f t="shared" ref="C237" si="46">IFERROR(B237/B236-1,".")</f>
        <v>-1.3445750043116211E-2</v>
      </c>
      <c r="D237" s="28">
        <f t="shared" ref="D237" si="47">IFERROR(B237/B225-1,".")</f>
        <v>5.5431778147562838E-2</v>
      </c>
    </row>
    <row r="238" spans="1:4" ht="12" customHeight="1">
      <c r="A238" s="17">
        <v>45689</v>
      </c>
      <c r="B238" s="7">
        <v>309966</v>
      </c>
      <c r="C238" s="28">
        <f t="shared" ref="C238" si="48">IFERROR(B238/B237-1,".")</f>
        <v>2.2392859616659599E-2</v>
      </c>
      <c r="D238" s="28">
        <f t="shared" ref="D238" si="49">IFERROR(B238/B226-1,".")</f>
        <v>7.6326892025626369E-2</v>
      </c>
    </row>
    <row r="239" spans="1:4" s="88" customFormat="1" ht="12" customHeight="1">
      <c r="A239" s="103">
        <v>45717</v>
      </c>
      <c r="B239" s="104">
        <v>298779</v>
      </c>
      <c r="C239" s="105">
        <f t="shared" ref="C239" si="50">IFERROR(B239/B238-1,".")</f>
        <v>-3.6091055147983941E-2</v>
      </c>
      <c r="D239" s="105">
        <f t="shared" ref="D239" si="51">IFERROR(B239/B227-1,".")</f>
        <v>6.6744024135530378E-2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eea94a756032930cbcfea9eaf351e6e0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46a0fe40232f27b3d5519653558658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EF80C7B-CFED-4709-8FA4-11ADFA1B1A9F}"/>
</file>

<file path=customXml/itemProps2.xml><?xml version="1.0" encoding="utf-8"?>
<ds:datastoreItem xmlns:ds="http://schemas.openxmlformats.org/officeDocument/2006/customXml" ds:itemID="{0E7EDB61-A875-4514-B642-2BA42C628CD9}"/>
</file>

<file path=customXml/itemProps3.xml><?xml version="1.0" encoding="utf-8"?>
<ds:datastoreItem xmlns:ds="http://schemas.openxmlformats.org/officeDocument/2006/customXml" ds:itemID="{630F17A2-380B-45A9-87FA-5B9AB55DF133}"/>
</file>

<file path=customXml/itemProps4.xml><?xml version="1.0" encoding="utf-8"?>
<ds:datastoreItem xmlns:ds="http://schemas.openxmlformats.org/officeDocument/2006/customXml" ds:itemID="{1B3444F4-B3C6-4ABD-AE9F-20B2CCF7C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2025-04-02T15:01:05Z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