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4/"/>
    </mc:Choice>
  </mc:AlternateContent>
  <xr:revisionPtr revIDLastSave="57" documentId="8_{BFFFB495-7C1A-4E7D-960D-A803FECED3C8}" xr6:coauthVersionLast="47" xr6:coauthVersionMax="47" xr10:uidLastSave="{F9130CBA-5BCE-4FE3-B233-A527640E04FB}"/>
  <bookViews>
    <workbookView xWindow="28680" yWindow="-120" windowWidth="29040" windowHeight="15720" tabRatio="824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9" i="4" l="1"/>
  <c r="C229" i="4"/>
  <c r="N230" i="3"/>
  <c r="M230" i="3"/>
  <c r="K230" i="3"/>
  <c r="J230" i="3"/>
  <c r="H230" i="3"/>
  <c r="G230" i="3"/>
  <c r="E230" i="3"/>
  <c r="D230" i="3"/>
  <c r="D230" i="1"/>
  <c r="E230" i="1"/>
  <c r="G230" i="1"/>
  <c r="H230" i="1"/>
  <c r="M229" i="3"/>
  <c r="N229" i="3"/>
  <c r="J229" i="3"/>
  <c r="K229" i="3"/>
  <c r="G229" i="3"/>
  <c r="H229" i="3"/>
  <c r="D229" i="3"/>
  <c r="E229" i="3"/>
  <c r="G229" i="1"/>
  <c r="H229" i="1"/>
  <c r="D229" i="1"/>
  <c r="E229" i="1"/>
  <c r="C228" i="4"/>
  <c r="D228" i="4"/>
  <c r="C225" i="4"/>
  <c r="D225" i="4"/>
  <c r="C226" i="4"/>
  <c r="D226" i="4"/>
  <c r="C227" i="4"/>
  <c r="D227" i="4"/>
  <c r="M120" i="6"/>
  <c r="L120" i="6"/>
  <c r="J120" i="6"/>
  <c r="I120" i="6"/>
  <c r="G120" i="6"/>
  <c r="F120" i="6"/>
  <c r="D120" i="6"/>
  <c r="C120" i="6"/>
  <c r="C121" i="5"/>
  <c r="D121" i="5"/>
  <c r="F121" i="5"/>
  <c r="G121" i="5"/>
  <c r="M226" i="3"/>
  <c r="N226" i="3"/>
  <c r="M227" i="3"/>
  <c r="N227" i="3"/>
  <c r="M228" i="3"/>
  <c r="N228" i="3"/>
  <c r="J226" i="3"/>
  <c r="K226" i="3"/>
  <c r="J227" i="3"/>
  <c r="K227" i="3"/>
  <c r="J228" i="3"/>
  <c r="K228" i="3"/>
  <c r="G227" i="3"/>
  <c r="G228" i="3"/>
  <c r="G226" i="3"/>
  <c r="H226" i="3"/>
  <c r="H227" i="3"/>
  <c r="H228" i="3"/>
  <c r="D226" i="3"/>
  <c r="E226" i="3"/>
  <c r="D227" i="3"/>
  <c r="E227" i="3"/>
  <c r="D228" i="3"/>
  <c r="E228" i="3"/>
  <c r="H218" i="1"/>
  <c r="H219" i="1"/>
  <c r="H220" i="1"/>
  <c r="H221" i="1"/>
  <c r="H222" i="1"/>
  <c r="H223" i="1"/>
  <c r="H224" i="1"/>
  <c r="H225" i="1"/>
  <c r="H226" i="1"/>
  <c r="H227" i="1"/>
  <c r="H228" i="1"/>
  <c r="G218" i="1"/>
  <c r="G219" i="1"/>
  <c r="G220" i="1"/>
  <c r="G221" i="1"/>
  <c r="G222" i="1"/>
  <c r="G223" i="1"/>
  <c r="G224" i="1"/>
  <c r="G225" i="1"/>
  <c r="G226" i="1"/>
  <c r="G227" i="1"/>
  <c r="G228" i="1"/>
  <c r="D228" i="1"/>
  <c r="E225" i="1"/>
  <c r="E226" i="1"/>
  <c r="E227" i="1"/>
  <c r="E228" i="1"/>
  <c r="D227" i="1"/>
  <c r="D225" i="1"/>
  <c r="D226" i="1"/>
  <c r="D224" i="4"/>
  <c r="C224" i="4"/>
  <c r="M119" i="6"/>
  <c r="L119" i="6"/>
  <c r="J119" i="6"/>
  <c r="I119" i="6"/>
  <c r="G119" i="6"/>
  <c r="F119" i="6"/>
  <c r="D119" i="6"/>
  <c r="C119" i="6"/>
  <c r="G120" i="5"/>
  <c r="F120" i="5"/>
  <c r="D120" i="5"/>
  <c r="C120" i="5"/>
  <c r="N225" i="3"/>
  <c r="M225" i="3"/>
  <c r="K225" i="3"/>
  <c r="J225" i="3"/>
  <c r="H225" i="3"/>
  <c r="G225" i="3"/>
  <c r="E225" i="3"/>
  <c r="D225" i="3"/>
  <c r="D223" i="4" l="1"/>
  <c r="C223" i="4"/>
  <c r="N224" i="3"/>
  <c r="M224" i="3"/>
  <c r="K224" i="3"/>
  <c r="J224" i="3"/>
  <c r="H224" i="3"/>
  <c r="G224" i="3"/>
  <c r="E224" i="3"/>
  <c r="D224" i="3"/>
  <c r="E224" i="1"/>
  <c r="D224" i="1"/>
  <c r="D222" i="4"/>
  <c r="C222" i="4"/>
  <c r="D221" i="4"/>
  <c r="C221" i="4"/>
  <c r="N223" i="3"/>
  <c r="M223" i="3"/>
  <c r="K223" i="3"/>
  <c r="J223" i="3"/>
  <c r="H223" i="3"/>
  <c r="G223" i="3"/>
  <c r="E223" i="3"/>
  <c r="D223" i="3"/>
  <c r="E223" i="1"/>
  <c r="D223" i="1"/>
  <c r="M118" i="6"/>
  <c r="L118" i="6"/>
  <c r="J118" i="6"/>
  <c r="I118" i="6"/>
  <c r="G118" i="6"/>
  <c r="F118" i="6"/>
  <c r="D118" i="6"/>
  <c r="C118" i="6"/>
  <c r="F119" i="5"/>
  <c r="G119" i="5"/>
  <c r="C119" i="5"/>
  <c r="D119" i="5"/>
  <c r="M222" i="3"/>
  <c r="N222" i="3"/>
  <c r="J222" i="3"/>
  <c r="K222" i="3"/>
  <c r="G222" i="3"/>
  <c r="H222" i="3"/>
  <c r="D222" i="3"/>
  <c r="E222" i="3"/>
  <c r="E222" i="1"/>
  <c r="D222" i="1"/>
  <c r="D220" i="4"/>
  <c r="C220" i="4"/>
  <c r="M221" i="3"/>
  <c r="N221" i="3"/>
  <c r="K221" i="3"/>
  <c r="J221" i="3"/>
  <c r="H221" i="3"/>
  <c r="G221" i="3"/>
  <c r="E221" i="3"/>
  <c r="D221" i="3"/>
  <c r="E221" i="1"/>
  <c r="D221" i="1"/>
  <c r="E219" i="1"/>
  <c r="E220" i="1"/>
  <c r="D219" i="1"/>
  <c r="D220" i="1"/>
  <c r="D219" i="4"/>
  <c r="C219" i="4"/>
  <c r="N220" i="3"/>
  <c r="M220" i="3"/>
  <c r="K220" i="3"/>
  <c r="J220" i="3"/>
  <c r="H220" i="3"/>
  <c r="G220" i="3"/>
  <c r="E220" i="3"/>
  <c r="D220" i="3"/>
  <c r="D218" i="4"/>
  <c r="C218" i="4"/>
  <c r="M117" i="6"/>
  <c r="L117" i="6"/>
  <c r="J117" i="6"/>
  <c r="I117" i="6"/>
  <c r="G117" i="6"/>
  <c r="F117" i="6"/>
  <c r="D117" i="6"/>
  <c r="C117" i="6"/>
  <c r="F118" i="5"/>
  <c r="G118" i="5"/>
  <c r="C118" i="5"/>
  <c r="D118" i="5"/>
  <c r="M219" i="3"/>
  <c r="N219" i="3"/>
  <c r="J219" i="3"/>
  <c r="K219" i="3"/>
  <c r="G219" i="3"/>
  <c r="H219" i="3"/>
  <c r="E219" i="3"/>
  <c r="D219" i="3"/>
  <c r="D217" i="4"/>
  <c r="C217" i="4"/>
  <c r="M218" i="3"/>
  <c r="N218" i="3"/>
  <c r="K218" i="3"/>
  <c r="J218" i="3"/>
  <c r="H218" i="3"/>
  <c r="G218" i="3"/>
  <c r="E218" i="3"/>
  <c r="D218" i="3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<sst xmlns="http://schemas.openxmlformats.org/spreadsheetml/2006/main" count="532" uniqueCount="159">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</sst>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135255</xdr:colOff>
      <xdr:row>0</xdr:row>
      <xdr:rowOff>662940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135255</xdr:colOff>
      <xdr:row>0</xdr:row>
      <xdr:rowOff>666750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135255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662940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tabSelected="1" workbookViewId="0">
      <selection activeCell="A4" sqref="A4"/>
    </sheetView>
  </sheetViews>
  <sheetFormatPr defaultRowHeight="12" x14ac:dyDescent="0.2"/>
  <cols>
    <col min="1" max="1" width="63" bestFit="1" customWidth="1"/>
  </cols>
  <sheetData>
    <row r="1" spans="1:1" ht="55.5" customHeight="1" x14ac:dyDescent="0.2"/>
    <row r="2" spans="1:1" x14ac:dyDescent="0.2">
      <c r="A2" s="14" t="s">
        <v>0</v>
      </c>
    </row>
    <row r="4" spans="1:1" s="24" customFormat="1" ht="33.75" customHeight="1" x14ac:dyDescent="0.2">
      <c r="A4" s="25" t="s">
        <v>1</v>
      </c>
    </row>
    <row r="5" spans="1:1" s="24" customFormat="1" ht="33.75" customHeight="1" x14ac:dyDescent="0.2">
      <c r="A5" s="25" t="s">
        <v>2</v>
      </c>
    </row>
    <row r="6" spans="1:1" s="24" customFormat="1" ht="33.75" customHeight="1" x14ac:dyDescent="0.2">
      <c r="A6" s="25" t="s">
        <v>3</v>
      </c>
    </row>
    <row r="7" spans="1:1" s="24" customFormat="1" ht="33.75" customHeight="1" x14ac:dyDescent="0.2">
      <c r="A7" s="25" t="s">
        <v>4</v>
      </c>
    </row>
    <row r="8" spans="1:1" s="24" customFormat="1" ht="33.75" customHeight="1" x14ac:dyDescent="0.2">
      <c r="A8" s="25" t="s">
        <v>5</v>
      </c>
    </row>
    <row r="9" spans="1:1" s="24" customFormat="1" ht="33.75" customHeight="1" x14ac:dyDescent="0.2">
      <c r="A9" s="25" t="s">
        <v>6</v>
      </c>
    </row>
    <row r="10" spans="1:1" s="24" customFormat="1" ht="33.75" customHeight="1" x14ac:dyDescent="0.2">
      <c r="A10" s="25" t="s">
        <v>7</v>
      </c>
    </row>
    <row r="11" spans="1:1" s="24" customFormat="1" ht="33.75" customHeight="1" x14ac:dyDescent="0.2"/>
    <row r="12" spans="1:1" s="24" customFormat="1" ht="33.75" customHeight="1" x14ac:dyDescent="0.2"/>
    <row r="13" spans="1:1" s="24" customFormat="1" ht="33.75" customHeight="1" x14ac:dyDescent="0.2"/>
    <row r="14" spans="1:1" s="24" customFormat="1" ht="33.75" customHeight="1" x14ac:dyDescent="0.2"/>
    <row r="15" spans="1:1" s="24" customFormat="1" ht="33.75" customHeight="1" x14ac:dyDescent="0.2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213" activePane="bottomLeft" state="frozen"/>
      <selection pane="bottomLeft" activeCell="A230" sqref="A230:B230"/>
    </sheetView>
  </sheetViews>
  <sheetFormatPr defaultRowHeight="12" customHeight="1" x14ac:dyDescent="0.2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 x14ac:dyDescent="0.2"/>
    <row r="2" spans="1:29" ht="12" customHeight="1" x14ac:dyDescent="0.2">
      <c r="A2" s="60" t="s">
        <v>8</v>
      </c>
      <c r="B2" s="60"/>
    </row>
    <row r="3" spans="1:29" ht="12" customHeight="1" x14ac:dyDescent="0.2">
      <c r="A3" s="29" t="s">
        <v>9</v>
      </c>
    </row>
    <row r="4" spans="1:29" ht="12" customHeight="1" x14ac:dyDescent="0.2">
      <c r="A4" s="60" t="s">
        <v>10</v>
      </c>
      <c r="B4" s="60"/>
    </row>
    <row r="5" spans="1:29" ht="12" customHeight="1" x14ac:dyDescent="0.2">
      <c r="A5" s="60"/>
      <c r="B5" s="60"/>
    </row>
    <row r="6" spans="1:29" ht="12" customHeight="1" x14ac:dyDescent="0.2">
      <c r="A6" s="60" t="s">
        <v>11</v>
      </c>
      <c r="B6" s="60"/>
    </row>
    <row r="7" spans="1:29" ht="12" customHeight="1" x14ac:dyDescent="0.2">
      <c r="A7" s="60" t="s">
        <v>12</v>
      </c>
      <c r="B7" s="60"/>
    </row>
    <row r="8" spans="1:29" ht="12" customHeight="1" x14ac:dyDescent="0.2">
      <c r="A8" s="60"/>
      <c r="B8" s="60"/>
    </row>
    <row r="9" spans="1:29" ht="12.95" customHeight="1" x14ac:dyDescent="0.25">
      <c r="A9" s="60"/>
      <c r="B9" s="60"/>
      <c r="C9" s="91" t="s">
        <v>13</v>
      </c>
      <c r="D9" s="91"/>
      <c r="E9" s="91"/>
      <c r="F9" s="85" t="s">
        <v>14</v>
      </c>
      <c r="G9" s="86"/>
      <c r="H9" s="87"/>
      <c r="I9" s="91" t="s">
        <v>15</v>
      </c>
      <c r="J9" s="91"/>
      <c r="K9" s="91"/>
      <c r="L9" s="85" t="s">
        <v>15</v>
      </c>
      <c r="M9" s="86"/>
      <c r="N9" s="87"/>
      <c r="O9" s="91" t="s">
        <v>16</v>
      </c>
      <c r="P9" s="91"/>
      <c r="Q9" s="91"/>
      <c r="R9" s="85" t="s">
        <v>17</v>
      </c>
      <c r="S9" s="86"/>
      <c r="T9" s="87"/>
      <c r="U9" s="91" t="s">
        <v>18</v>
      </c>
      <c r="V9" s="91"/>
      <c r="W9" s="91"/>
      <c r="X9" s="85" t="s">
        <v>19</v>
      </c>
      <c r="Y9" s="86"/>
      <c r="Z9" s="87"/>
      <c r="AA9" s="91" t="s">
        <v>20</v>
      </c>
      <c r="AB9" s="91"/>
      <c r="AC9" s="91"/>
    </row>
    <row r="10" spans="1:29" ht="12" customHeight="1" x14ac:dyDescent="0.2">
      <c r="A10" s="61" t="s">
        <v>21</v>
      </c>
      <c r="B10" s="60"/>
      <c r="C10" s="92" t="s">
        <v>22</v>
      </c>
      <c r="D10" s="92"/>
      <c r="E10" s="92"/>
      <c r="F10" s="88" t="s">
        <v>22</v>
      </c>
      <c r="G10" s="89"/>
      <c r="H10" s="90"/>
      <c r="I10" s="92" t="s">
        <v>23</v>
      </c>
      <c r="J10" s="92"/>
      <c r="K10" s="92"/>
      <c r="L10" s="88" t="s">
        <v>24</v>
      </c>
      <c r="M10" s="89"/>
      <c r="N10" s="90"/>
      <c r="O10" s="92" t="s">
        <v>25</v>
      </c>
      <c r="P10" s="92"/>
      <c r="Q10" s="92"/>
      <c r="R10" s="88" t="s">
        <v>26</v>
      </c>
      <c r="S10" s="89"/>
      <c r="T10" s="90"/>
      <c r="U10" s="92" t="s">
        <v>26</v>
      </c>
      <c r="V10" s="92"/>
      <c r="W10" s="92"/>
      <c r="X10" s="88" t="s">
        <v>25</v>
      </c>
      <c r="Y10" s="89"/>
      <c r="Z10" s="90"/>
      <c r="AA10" s="92" t="s">
        <v>27</v>
      </c>
      <c r="AB10" s="92"/>
      <c r="AC10" s="92"/>
    </row>
    <row r="11" spans="1:29" ht="24" x14ac:dyDescent="0.2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 x14ac:dyDescent="0.2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 x14ac:dyDescent="0.2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 x14ac:dyDescent="0.2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 x14ac:dyDescent="0.2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 x14ac:dyDescent="0.2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 x14ac:dyDescent="0.2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 x14ac:dyDescent="0.2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 x14ac:dyDescent="0.2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 x14ac:dyDescent="0.2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 x14ac:dyDescent="0.2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 x14ac:dyDescent="0.2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 x14ac:dyDescent="0.2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 x14ac:dyDescent="0.2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 x14ac:dyDescent="0.2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 x14ac:dyDescent="0.2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 x14ac:dyDescent="0.2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 x14ac:dyDescent="0.2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 x14ac:dyDescent="0.2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 x14ac:dyDescent="0.2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 x14ac:dyDescent="0.2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 x14ac:dyDescent="0.2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 x14ac:dyDescent="0.2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 x14ac:dyDescent="0.2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 x14ac:dyDescent="0.2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 x14ac:dyDescent="0.2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 x14ac:dyDescent="0.2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 x14ac:dyDescent="0.2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 x14ac:dyDescent="0.2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 x14ac:dyDescent="0.2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 x14ac:dyDescent="0.2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 x14ac:dyDescent="0.2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 x14ac:dyDescent="0.2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 x14ac:dyDescent="0.2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 x14ac:dyDescent="0.2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 x14ac:dyDescent="0.2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 x14ac:dyDescent="0.2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 x14ac:dyDescent="0.2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 x14ac:dyDescent="0.2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 x14ac:dyDescent="0.2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 x14ac:dyDescent="0.2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 x14ac:dyDescent="0.2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 x14ac:dyDescent="0.2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 x14ac:dyDescent="0.2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 x14ac:dyDescent="0.2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 x14ac:dyDescent="0.2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 x14ac:dyDescent="0.2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 x14ac:dyDescent="0.2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 x14ac:dyDescent="0.2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 x14ac:dyDescent="0.2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 x14ac:dyDescent="0.2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 x14ac:dyDescent="0.2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 x14ac:dyDescent="0.2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 x14ac:dyDescent="0.2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 x14ac:dyDescent="0.2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 x14ac:dyDescent="0.2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 x14ac:dyDescent="0.2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 x14ac:dyDescent="0.2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 x14ac:dyDescent="0.2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 x14ac:dyDescent="0.2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 x14ac:dyDescent="0.2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 x14ac:dyDescent="0.2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 x14ac:dyDescent="0.2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 x14ac:dyDescent="0.2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 x14ac:dyDescent="0.2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 x14ac:dyDescent="0.2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 x14ac:dyDescent="0.2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 x14ac:dyDescent="0.2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 x14ac:dyDescent="0.2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 x14ac:dyDescent="0.2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 x14ac:dyDescent="0.2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 x14ac:dyDescent="0.2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 x14ac:dyDescent="0.2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 x14ac:dyDescent="0.2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 x14ac:dyDescent="0.2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 x14ac:dyDescent="0.2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 x14ac:dyDescent="0.2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 x14ac:dyDescent="0.2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 x14ac:dyDescent="0.2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 x14ac:dyDescent="0.2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 x14ac:dyDescent="0.2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 x14ac:dyDescent="0.2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 x14ac:dyDescent="0.2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 x14ac:dyDescent="0.2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 x14ac:dyDescent="0.2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 x14ac:dyDescent="0.2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 x14ac:dyDescent="0.2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 x14ac:dyDescent="0.2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 x14ac:dyDescent="0.2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 x14ac:dyDescent="0.2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 x14ac:dyDescent="0.2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 x14ac:dyDescent="0.2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 x14ac:dyDescent="0.2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 x14ac:dyDescent="0.2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 x14ac:dyDescent="0.2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 x14ac:dyDescent="0.2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2.2586625194401133E-2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 x14ac:dyDescent="0.2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 x14ac:dyDescent="0.2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 x14ac:dyDescent="0.2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 x14ac:dyDescent="0.2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 x14ac:dyDescent="0.2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 x14ac:dyDescent="0.2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 x14ac:dyDescent="0.2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 x14ac:dyDescent="0.2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 x14ac:dyDescent="0.2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 x14ac:dyDescent="0.2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 x14ac:dyDescent="0.2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 x14ac:dyDescent="0.2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 x14ac:dyDescent="0.2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 x14ac:dyDescent="0.2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 x14ac:dyDescent="0.2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 x14ac:dyDescent="0.2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 x14ac:dyDescent="0.2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 x14ac:dyDescent="0.2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 x14ac:dyDescent="0.2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 x14ac:dyDescent="0.2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 x14ac:dyDescent="0.2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 x14ac:dyDescent="0.2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 x14ac:dyDescent="0.2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 x14ac:dyDescent="0.2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 x14ac:dyDescent="0.2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 x14ac:dyDescent="0.2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 x14ac:dyDescent="0.2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 x14ac:dyDescent="0.2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 x14ac:dyDescent="0.2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 x14ac:dyDescent="0.2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 x14ac:dyDescent="0.2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 x14ac:dyDescent="0.2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 x14ac:dyDescent="0.2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 x14ac:dyDescent="0.2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 x14ac:dyDescent="0.2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 x14ac:dyDescent="0.2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 x14ac:dyDescent="0.2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 x14ac:dyDescent="0.2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 x14ac:dyDescent="0.2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 x14ac:dyDescent="0.2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 x14ac:dyDescent="0.2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 x14ac:dyDescent="0.2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 x14ac:dyDescent="0.2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 x14ac:dyDescent="0.2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 x14ac:dyDescent="0.2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 x14ac:dyDescent="0.2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 x14ac:dyDescent="0.2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 x14ac:dyDescent="0.2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 x14ac:dyDescent="0.2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 x14ac:dyDescent="0.2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 x14ac:dyDescent="0.2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 x14ac:dyDescent="0.2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 x14ac:dyDescent="0.2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 x14ac:dyDescent="0.2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 x14ac:dyDescent="0.2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 x14ac:dyDescent="0.2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 x14ac:dyDescent="0.2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 x14ac:dyDescent="0.2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 x14ac:dyDescent="0.2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 x14ac:dyDescent="0.2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 x14ac:dyDescent="0.2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 x14ac:dyDescent="0.2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 x14ac:dyDescent="0.2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 x14ac:dyDescent="0.2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 x14ac:dyDescent="0.2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 x14ac:dyDescent="0.2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 x14ac:dyDescent="0.2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 x14ac:dyDescent="0.2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 x14ac:dyDescent="0.2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 x14ac:dyDescent="0.2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 x14ac:dyDescent="0.2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 x14ac:dyDescent="0.2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 x14ac:dyDescent="0.2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 x14ac:dyDescent="0.2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 x14ac:dyDescent="0.2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 x14ac:dyDescent="0.2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 x14ac:dyDescent="0.2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 x14ac:dyDescent="0.2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 x14ac:dyDescent="0.2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 x14ac:dyDescent="0.2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 x14ac:dyDescent="0.2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 x14ac:dyDescent="0.2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 x14ac:dyDescent="0.2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 x14ac:dyDescent="0.2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 x14ac:dyDescent="0.2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 x14ac:dyDescent="0.2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 x14ac:dyDescent="0.2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 x14ac:dyDescent="0.2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 x14ac:dyDescent="0.2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 x14ac:dyDescent="0.2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 x14ac:dyDescent="0.2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 x14ac:dyDescent="0.2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 x14ac:dyDescent="0.2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 x14ac:dyDescent="0.2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 x14ac:dyDescent="0.2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 x14ac:dyDescent="0.2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 x14ac:dyDescent="0.2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 x14ac:dyDescent="0.2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 x14ac:dyDescent="0.2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 x14ac:dyDescent="0.2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 x14ac:dyDescent="0.2">
      <c r="A207" s="68">
        <v>44652</v>
      </c>
      <c r="B207" s="68">
        <v>44713</v>
      </c>
      <c r="C207" s="72">
        <v>302699</v>
      </c>
      <c r="D207" s="59">
        <f t="shared" ref="D207:D222" si="223">IFERROR(C207/C206-1,".")</f>
        <v>2.2704313481699767E-2</v>
      </c>
      <c r="E207" s="75">
        <f t="shared" ref="E207:E222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 x14ac:dyDescent="0.2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27" si="227">IFERROR(F208/F207-1,".")</f>
        <v>6.7091961158161073E-3</v>
      </c>
      <c r="H208" s="71">
        <f t="shared" ref="H208:H227" si="228">IFERROR(F208/F196-1,".")</f>
        <v>0.1132156997340068</v>
      </c>
    </row>
    <row r="209" spans="1:8" ht="12" customHeight="1" x14ac:dyDescent="0.2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 x14ac:dyDescent="0.2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 x14ac:dyDescent="0.2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 x14ac:dyDescent="0.2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 x14ac:dyDescent="0.2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 x14ac:dyDescent="0.2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 x14ac:dyDescent="0.2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 x14ac:dyDescent="0.2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 x14ac:dyDescent="0.2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 x14ac:dyDescent="0.2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 x14ac:dyDescent="0.2">
      <c r="A219" s="68">
        <v>45017</v>
      </c>
      <c r="B219" s="68">
        <v>45078</v>
      </c>
      <c r="C219" s="72">
        <v>299164.25319999998</v>
      </c>
      <c r="D219" s="59">
        <f t="shared" si="223"/>
        <v>3.4408042515377879E-2</v>
      </c>
      <c r="E219" s="75">
        <f t="shared" si="224"/>
        <v>-1.1677431375723191E-2</v>
      </c>
      <c r="F219" s="77">
        <v>344169.6556</v>
      </c>
      <c r="G219" s="70">
        <f t="shared" si="227"/>
        <v>8.5794116785156138E-3</v>
      </c>
      <c r="H219" s="71">
        <f t="shared" si="228"/>
        <v>-4.6219860994102802E-2</v>
      </c>
    </row>
    <row r="220" spans="1:8" ht="12" customHeight="1" x14ac:dyDescent="0.2">
      <c r="A220" s="68">
        <v>45047</v>
      </c>
      <c r="B220" s="68">
        <v>45108</v>
      </c>
      <c r="C220" s="72">
        <v>309121.11839999998</v>
      </c>
      <c r="D220" s="59">
        <f t="shared" si="223"/>
        <v>3.3282269166508893E-2</v>
      </c>
      <c r="E220" s="75">
        <f t="shared" si="224"/>
        <v>-9.5002069942260459E-3</v>
      </c>
      <c r="F220" s="77">
        <v>341184.99310000002</v>
      </c>
      <c r="G220" s="70">
        <f t="shared" si="227"/>
        <v>-8.672067544120754E-3</v>
      </c>
      <c r="H220" s="71">
        <f t="shared" si="228"/>
        <v>-6.0792434531985906E-2</v>
      </c>
    </row>
    <row r="221" spans="1:8" ht="12" customHeight="1" x14ac:dyDescent="0.2">
      <c r="A221" s="68">
        <v>45078</v>
      </c>
      <c r="B221" s="68">
        <v>45139</v>
      </c>
      <c r="C221" s="72">
        <v>305976.37190000003</v>
      </c>
      <c r="D221" s="59">
        <f t="shared" si="223"/>
        <v>-1.0173185566476506E-2</v>
      </c>
      <c r="E221" s="75">
        <f t="shared" si="224"/>
        <v>-3.3173641203886439E-2</v>
      </c>
      <c r="F221" s="77">
        <v>316086.79590000003</v>
      </c>
      <c r="G221" s="70">
        <f t="shared" si="227"/>
        <v>-7.35618438899035E-2</v>
      </c>
      <c r="H221" s="71">
        <f t="shared" si="228"/>
        <v>-0.15203898503330548</v>
      </c>
    </row>
    <row r="222" spans="1:8" ht="12" customHeight="1" x14ac:dyDescent="0.2">
      <c r="A222" s="68">
        <v>45108</v>
      </c>
      <c r="B222" s="68">
        <v>45170</v>
      </c>
      <c r="C222" s="72">
        <v>298495</v>
      </c>
      <c r="D222" s="59">
        <f t="shared" si="223"/>
        <v>-2.4450815772288137E-2</v>
      </c>
      <c r="E222" s="75">
        <f t="shared" si="224"/>
        <v>-6.1327622587634467E-2</v>
      </c>
      <c r="F222" s="77">
        <v>310069</v>
      </c>
      <c r="G222" s="70">
        <f t="shared" si="227"/>
        <v>-1.9038428615359981E-2</v>
      </c>
      <c r="H222" s="71">
        <f t="shared" si="228"/>
        <v>-0.12465276209404219</v>
      </c>
    </row>
    <row r="223" spans="1:8" ht="12" customHeight="1" x14ac:dyDescent="0.2">
      <c r="A223" s="68">
        <v>45139</v>
      </c>
      <c r="B223" s="68">
        <v>45200</v>
      </c>
      <c r="C223" s="72">
        <v>291535</v>
      </c>
      <c r="D223" s="59">
        <f t="shared" ref="D223" si="229">IFERROR(C223/C222-1,".")</f>
        <v>-2.3316973483642922E-2</v>
      </c>
      <c r="E223" s="75">
        <f t="shared" ref="E223" si="230">IFERROR(C223/C211-1,".")</f>
        <v>-7.7864444950530132E-2</v>
      </c>
      <c r="F223" s="77">
        <v>304771</v>
      </c>
      <c r="G223" s="70">
        <f t="shared" si="227"/>
        <v>-1.7086519452121918E-2</v>
      </c>
      <c r="H223" s="71">
        <f t="shared" si="228"/>
        <v>-0.14651966440021058</v>
      </c>
    </row>
    <row r="224" spans="1:8" ht="12" customHeight="1" x14ac:dyDescent="0.2">
      <c r="A224" s="68">
        <v>45170</v>
      </c>
      <c r="B224" s="68">
        <v>45231</v>
      </c>
      <c r="C224" s="72">
        <v>293226</v>
      </c>
      <c r="D224" s="59">
        <f t="shared" ref="D224:D228" si="231">IFERROR(C224/C223-1,".")</f>
        <v>5.8003327216287204E-3</v>
      </c>
      <c r="E224" s="75">
        <f t="shared" ref="E224:E228" si="232">IFERROR(C224/C212-1,".")</f>
        <v>-5.0642993123275915E-2</v>
      </c>
      <c r="F224" s="77">
        <v>315311</v>
      </c>
      <c r="G224" s="70">
        <f t="shared" si="227"/>
        <v>3.4583342903360181E-2</v>
      </c>
      <c r="H224" s="71">
        <f t="shared" si="228"/>
        <v>-7.1440351032187821E-2</v>
      </c>
    </row>
    <row r="225" spans="1:8" ht="12" customHeight="1" x14ac:dyDescent="0.2">
      <c r="A225" s="68">
        <v>45200</v>
      </c>
      <c r="B225" s="68">
        <v>45261</v>
      </c>
      <c r="C225" s="72">
        <v>294085</v>
      </c>
      <c r="D225" s="59">
        <f t="shared" si="231"/>
        <v>2.9294810146440753E-3</v>
      </c>
      <c r="E225" s="75">
        <f t="shared" si="232"/>
        <v>-3.8978736197481823E-2</v>
      </c>
      <c r="F225" s="77">
        <v>300395</v>
      </c>
      <c r="G225" s="70">
        <f t="shared" si="227"/>
        <v>-4.7305675983394191E-2</v>
      </c>
      <c r="H225" s="71">
        <f t="shared" si="228"/>
        <v>-0.12521258503401356</v>
      </c>
    </row>
    <row r="226" spans="1:8" ht="12" customHeight="1" x14ac:dyDescent="0.2">
      <c r="A226" s="68">
        <v>45231</v>
      </c>
      <c r="B226" s="68">
        <v>45292</v>
      </c>
      <c r="C226" s="72">
        <v>289562</v>
      </c>
      <c r="D226" s="59">
        <f t="shared" si="231"/>
        <v>-1.5379907169695839E-2</v>
      </c>
      <c r="E226" s="75">
        <f t="shared" si="232"/>
        <v>-4.1417140889784876E-2</v>
      </c>
      <c r="F226" s="77">
        <v>296303</v>
      </c>
      <c r="G226" s="70">
        <f t="shared" si="227"/>
        <v>-1.3622064282028612E-2</v>
      </c>
      <c r="H226" s="71">
        <f t="shared" si="228"/>
        <v>-0.10350304981362246</v>
      </c>
    </row>
    <row r="227" spans="1:8" ht="12" customHeight="1" x14ac:dyDescent="0.2">
      <c r="A227" s="68">
        <v>45261</v>
      </c>
      <c r="B227" s="68">
        <v>45323</v>
      </c>
      <c r="C227" s="72">
        <v>287840</v>
      </c>
      <c r="D227" s="59">
        <f t="shared" si="231"/>
        <v>-5.9469129236571217E-3</v>
      </c>
      <c r="E227" s="75">
        <f t="shared" si="232"/>
        <v>-1.7932690995441813E-2</v>
      </c>
      <c r="F227" s="77">
        <v>309269</v>
      </c>
      <c r="G227" s="70">
        <f t="shared" si="227"/>
        <v>4.3759259946743789E-2</v>
      </c>
      <c r="H227" s="71">
        <f t="shared" si="228"/>
        <v>-7.2439731031545662E-2</v>
      </c>
    </row>
    <row r="228" spans="1:8" ht="12" customHeight="1" x14ac:dyDescent="0.2">
      <c r="A228" s="68">
        <v>45292</v>
      </c>
      <c r="B228" s="68">
        <v>45352</v>
      </c>
      <c r="C228" s="72">
        <v>284921</v>
      </c>
      <c r="D228" s="59">
        <f t="shared" si="231"/>
        <v>-1.0141050583657552E-2</v>
      </c>
      <c r="E228" s="75">
        <f t="shared" si="232"/>
        <v>-4.1487829770575635E-3</v>
      </c>
      <c r="F228" s="77">
        <v>320554</v>
      </c>
      <c r="G228" s="70">
        <f>IFERROR(F228/F227-1,".")</f>
        <v>3.6489269858925422E-2</v>
      </c>
      <c r="H228" s="71">
        <f>IFERROR(F228/F216-1,".")</f>
        <v>-3.2470903559182918E-2</v>
      </c>
    </row>
    <row r="229" spans="1:8" ht="12" customHeight="1" x14ac:dyDescent="0.2">
      <c r="A229" s="68">
        <v>45323</v>
      </c>
      <c r="B229" s="68">
        <v>45383</v>
      </c>
      <c r="C229" s="72">
        <v>285585</v>
      </c>
      <c r="D229" s="59">
        <f t="shared" ref="D229" si="233">IFERROR(C229/C228-1,".")</f>
        <v>2.3304705514861634E-3</v>
      </c>
      <c r="E229" s="75">
        <f t="shared" ref="E229" si="234">IFERROR(C229/C217-1,".")</f>
        <v>1.7660327336091353E-2</v>
      </c>
      <c r="F229" s="77">
        <v>320466</v>
      </c>
      <c r="G229" s="70">
        <f>IFERROR(F229/F228-1,".")</f>
        <v>-2.7452472906286385E-4</v>
      </c>
      <c r="H229" s="71">
        <f t="shared" ref="H229" si="235">IFERROR(F229/F217-1,".")</f>
        <v>-1.7385385238060214E-2</v>
      </c>
    </row>
    <row r="230" spans="1:8" ht="12" customHeight="1" x14ac:dyDescent="0.2">
      <c r="A230" s="68">
        <v>45352</v>
      </c>
      <c r="B230" s="68">
        <v>45413</v>
      </c>
      <c r="C230" s="72">
        <v>291356</v>
      </c>
      <c r="D230" s="59">
        <f t="shared" ref="D230" si="236">IFERROR(C230/C229-1,".")</f>
        <v>2.0207643958891408E-2</v>
      </c>
      <c r="E230" s="75">
        <f t="shared" ref="E230" si="237">IFERROR(C230/C218-1,".")</f>
        <v>7.4097637381445036E-3</v>
      </c>
      <c r="F230" s="77">
        <v>313206</v>
      </c>
      <c r="G230" s="70">
        <f>IFERROR(F230/F229-1,".")</f>
        <v>-2.2654509370728881E-2</v>
      </c>
      <c r="H230" s="71">
        <f t="shared" ref="H230" si="238">IFERROR(F230/F218-1,".")</f>
        <v>-8.2158702621599966E-2</v>
      </c>
    </row>
    <row r="231" spans="1:8" ht="12" customHeight="1" x14ac:dyDescent="0.2">
      <c r="C231" s="72"/>
    </row>
    <row r="232" spans="1:8" ht="12" customHeight="1" x14ac:dyDescent="0.2">
      <c r="C232" s="72"/>
    </row>
    <row r="233" spans="1:8" ht="12" customHeight="1" x14ac:dyDescent="0.2">
      <c r="C233" s="72"/>
    </row>
    <row r="234" spans="1:8" ht="12" customHeight="1" x14ac:dyDescent="0.2">
      <c r="C234" s="72"/>
    </row>
    <row r="235" spans="1:8" ht="12" customHeight="1" x14ac:dyDescent="0.2">
      <c r="C235" s="72"/>
    </row>
    <row r="236" spans="1:8" ht="12" customHeight="1" x14ac:dyDescent="0.2">
      <c r="C236" s="72"/>
    </row>
    <row r="237" spans="1:8" ht="12" customHeight="1" x14ac:dyDescent="0.2">
      <c r="C237" s="72"/>
    </row>
    <row r="238" spans="1:8" ht="12" customHeight="1" x14ac:dyDescent="0.2">
      <c r="C238" s="72"/>
    </row>
    <row r="239" spans="1:8" ht="12" customHeight="1" x14ac:dyDescent="0.2">
      <c r="C239" s="72"/>
    </row>
    <row r="240" spans="1:8" ht="12" customHeight="1" x14ac:dyDescent="0.2">
      <c r="C240" s="72"/>
    </row>
    <row r="241" spans="3:3" ht="12" customHeight="1" x14ac:dyDescent="0.2">
      <c r="C241" s="72"/>
    </row>
    <row r="242" spans="3:3" ht="12" customHeight="1" x14ac:dyDescent="0.2">
      <c r="C242" s="72"/>
    </row>
    <row r="243" spans="3:3" ht="12" customHeight="1" x14ac:dyDescent="0.2">
      <c r="C243" s="72"/>
    </row>
    <row r="244" spans="3:3" ht="12" customHeight="1" x14ac:dyDescent="0.2">
      <c r="C244" s="72"/>
    </row>
    <row r="245" spans="3:3" ht="12" customHeight="1" x14ac:dyDescent="0.2">
      <c r="C245" s="72"/>
    </row>
    <row r="246" spans="3:3" ht="12" customHeight="1" x14ac:dyDescent="0.2">
      <c r="C246" s="72"/>
    </row>
    <row r="247" spans="3:3" ht="12" customHeight="1" x14ac:dyDescent="0.2">
      <c r="C247" s="72"/>
    </row>
    <row r="248" spans="3:3" ht="12" customHeight="1" x14ac:dyDescent="0.2">
      <c r="C248" s="72"/>
    </row>
    <row r="249" spans="3:3" ht="12" customHeight="1" x14ac:dyDescent="0.2">
      <c r="C249" s="72"/>
    </row>
    <row r="250" spans="3:3" ht="12" customHeight="1" x14ac:dyDescent="0.2">
      <c r="C250" s="72"/>
    </row>
    <row r="251" spans="3:3" ht="12" customHeight="1" x14ac:dyDescent="0.2">
      <c r="C251" s="72"/>
    </row>
    <row r="252" spans="3:3" ht="12" customHeight="1" x14ac:dyDescent="0.2">
      <c r="C252" s="72"/>
    </row>
    <row r="253" spans="3:3" ht="12" customHeight="1" x14ac:dyDescent="0.2">
      <c r="C253" s="72"/>
    </row>
    <row r="254" spans="3:3" ht="12" customHeight="1" x14ac:dyDescent="0.2">
      <c r="C254" s="72"/>
    </row>
    <row r="255" spans="3:3" ht="12" customHeight="1" x14ac:dyDescent="0.2">
      <c r="C255" s="72"/>
    </row>
    <row r="256" spans="3:3" ht="12" customHeight="1" x14ac:dyDescent="0.2">
      <c r="C256" s="72"/>
    </row>
    <row r="257" spans="3:3" ht="12" customHeight="1" x14ac:dyDescent="0.2">
      <c r="C257" s="72"/>
    </row>
    <row r="258" spans="3:3" ht="12" customHeight="1" x14ac:dyDescent="0.2">
      <c r="C258" s="72"/>
    </row>
    <row r="259" spans="3:3" ht="12" customHeight="1" x14ac:dyDescent="0.2">
      <c r="C259" s="72"/>
    </row>
    <row r="260" spans="3:3" ht="12" customHeight="1" x14ac:dyDescent="0.2">
      <c r="C260" s="72"/>
    </row>
    <row r="261" spans="3:3" ht="12" customHeight="1" x14ac:dyDescent="0.2">
      <c r="C261" s="72"/>
    </row>
    <row r="262" spans="3:3" ht="12" customHeight="1" x14ac:dyDescent="0.2">
      <c r="C262" s="72"/>
    </row>
    <row r="263" spans="3:3" ht="12" customHeight="1" x14ac:dyDescent="0.2">
      <c r="C263" s="72"/>
    </row>
    <row r="264" spans="3:3" ht="12" customHeight="1" x14ac:dyDescent="0.2">
      <c r="C264" s="72"/>
    </row>
    <row r="265" spans="3:3" ht="12" customHeight="1" x14ac:dyDescent="0.2">
      <c r="C265" s="72"/>
    </row>
    <row r="266" spans="3:3" ht="12" customHeight="1" x14ac:dyDescent="0.2">
      <c r="C266" s="72"/>
    </row>
    <row r="267" spans="3:3" ht="12" customHeight="1" x14ac:dyDescent="0.2">
      <c r="C267" s="72"/>
    </row>
    <row r="268" spans="3:3" ht="12" customHeight="1" x14ac:dyDescent="0.2">
      <c r="C268" s="72"/>
    </row>
    <row r="269" spans="3:3" ht="12" customHeight="1" x14ac:dyDescent="0.2">
      <c r="C269" s="72"/>
    </row>
    <row r="270" spans="3:3" ht="12" customHeight="1" x14ac:dyDescent="0.2">
      <c r="C270" s="72"/>
    </row>
    <row r="271" spans="3:3" ht="12" customHeight="1" x14ac:dyDescent="0.2">
      <c r="C271" s="72"/>
    </row>
    <row r="272" spans="3:3" ht="12" customHeight="1" x14ac:dyDescent="0.2">
      <c r="C272" s="72"/>
    </row>
    <row r="273" spans="3:3" ht="12" customHeight="1" x14ac:dyDescent="0.2">
      <c r="C273" s="72"/>
    </row>
    <row r="274" spans="3:3" ht="12" customHeight="1" x14ac:dyDescent="0.2">
      <c r="C274" s="72"/>
    </row>
    <row r="275" spans="3:3" ht="12" customHeight="1" x14ac:dyDescent="0.2">
      <c r="C275" s="72"/>
    </row>
    <row r="276" spans="3:3" ht="12" customHeight="1" x14ac:dyDescent="0.2">
      <c r="C276" s="72"/>
    </row>
    <row r="277" spans="3:3" ht="12" customHeight="1" x14ac:dyDescent="0.2">
      <c r="C277" s="72"/>
    </row>
    <row r="278" spans="3:3" ht="12" customHeight="1" x14ac:dyDescent="0.2">
      <c r="C278" s="72"/>
    </row>
    <row r="279" spans="3:3" ht="12" customHeight="1" x14ac:dyDescent="0.2">
      <c r="C279" s="72"/>
    </row>
    <row r="280" spans="3:3" ht="12" customHeight="1" x14ac:dyDescent="0.2">
      <c r="C280" s="72"/>
    </row>
    <row r="281" spans="3:3" ht="12" customHeight="1" x14ac:dyDescent="0.2">
      <c r="C281" s="72"/>
    </row>
    <row r="282" spans="3:3" ht="12" customHeight="1" x14ac:dyDescent="0.2">
      <c r="C282" s="72"/>
    </row>
    <row r="283" spans="3:3" ht="12" customHeight="1" x14ac:dyDescent="0.2">
      <c r="C283" s="72"/>
    </row>
    <row r="284" spans="3:3" ht="12" customHeight="1" x14ac:dyDescent="0.2">
      <c r="C284" s="72"/>
    </row>
    <row r="285" spans="3:3" ht="12" customHeight="1" x14ac:dyDescent="0.2">
      <c r="C285" s="72"/>
    </row>
    <row r="286" spans="3:3" ht="12" customHeight="1" x14ac:dyDescent="0.2">
      <c r="C286" s="72"/>
    </row>
    <row r="287" spans="3:3" ht="12" customHeight="1" x14ac:dyDescent="0.2">
      <c r="C287" s="72"/>
    </row>
    <row r="288" spans="3:3" ht="12" customHeight="1" x14ac:dyDescent="0.2">
      <c r="C288" s="72"/>
    </row>
    <row r="289" spans="3:3" ht="12" customHeight="1" x14ac:dyDescent="0.2">
      <c r="C289" s="72"/>
    </row>
    <row r="290" spans="3:3" ht="12" customHeight="1" x14ac:dyDescent="0.2">
      <c r="C290" s="72"/>
    </row>
    <row r="291" spans="3:3" ht="12" customHeight="1" x14ac:dyDescent="0.2">
      <c r="C291" s="72"/>
    </row>
    <row r="292" spans="3:3" ht="12" customHeight="1" x14ac:dyDescent="0.2">
      <c r="C292" s="72"/>
    </row>
    <row r="293" spans="3:3" ht="12" customHeight="1" x14ac:dyDescent="0.2">
      <c r="C293" s="72"/>
    </row>
    <row r="294" spans="3:3" ht="12" customHeight="1" x14ac:dyDescent="0.2">
      <c r="C294" s="72"/>
    </row>
    <row r="295" spans="3:3" ht="12" customHeight="1" x14ac:dyDescent="0.2">
      <c r="C295" s="72"/>
    </row>
    <row r="296" spans="3:3" ht="12" customHeight="1" x14ac:dyDescent="0.2">
      <c r="C296" s="72"/>
    </row>
    <row r="297" spans="3:3" ht="12" customHeight="1" x14ac:dyDescent="0.2">
      <c r="C297" s="72"/>
    </row>
    <row r="298" spans="3:3" ht="12" customHeight="1" x14ac:dyDescent="0.2">
      <c r="C298" s="72"/>
    </row>
    <row r="299" spans="3:3" ht="12" customHeight="1" x14ac:dyDescent="0.2">
      <c r="C299" s="72"/>
    </row>
    <row r="300" spans="3:3" ht="12" customHeight="1" x14ac:dyDescent="0.2">
      <c r="C300" s="72"/>
    </row>
    <row r="301" spans="3:3" ht="12" customHeight="1" x14ac:dyDescent="0.2">
      <c r="C301" s="72"/>
    </row>
    <row r="302" spans="3:3" ht="12" customHeight="1" x14ac:dyDescent="0.2">
      <c r="C302" s="72"/>
    </row>
    <row r="303" spans="3:3" ht="12" customHeight="1" x14ac:dyDescent="0.2">
      <c r="C303" s="72"/>
    </row>
    <row r="304" spans="3:3" ht="12" customHeight="1" x14ac:dyDescent="0.2">
      <c r="C304" s="72"/>
    </row>
    <row r="305" spans="3:3" ht="12" customHeight="1" x14ac:dyDescent="0.2">
      <c r="C305" s="72"/>
    </row>
    <row r="306" spans="3:3" ht="12" customHeight="1" x14ac:dyDescent="0.2">
      <c r="C306" s="72"/>
    </row>
    <row r="307" spans="3:3" ht="12" customHeight="1" x14ac:dyDescent="0.2">
      <c r="C307" s="72"/>
    </row>
    <row r="308" spans="3:3" ht="12" customHeight="1" x14ac:dyDescent="0.2">
      <c r="C308" s="72"/>
    </row>
    <row r="309" spans="3:3" ht="12" customHeight="1" x14ac:dyDescent="0.2">
      <c r="C309" s="72"/>
    </row>
    <row r="310" spans="3:3" ht="12" customHeight="1" x14ac:dyDescent="0.2">
      <c r="C310" s="72"/>
    </row>
    <row r="311" spans="3:3" ht="12" customHeight="1" x14ac:dyDescent="0.2">
      <c r="C311" s="72"/>
    </row>
    <row r="312" spans="3:3" ht="12" customHeight="1" x14ac:dyDescent="0.2">
      <c r="C312" s="72"/>
    </row>
    <row r="313" spans="3:3" ht="12" customHeight="1" x14ac:dyDescent="0.2">
      <c r="C313" s="72"/>
    </row>
    <row r="314" spans="3:3" ht="12" customHeight="1" x14ac:dyDescent="0.2">
      <c r="C314" s="72"/>
    </row>
    <row r="315" spans="3:3" ht="12" customHeight="1" x14ac:dyDescent="0.2">
      <c r="C315" s="72"/>
    </row>
    <row r="316" spans="3:3" ht="12" customHeight="1" x14ac:dyDescent="0.2">
      <c r="C316" s="72"/>
    </row>
  </sheetData>
  <mergeCells count="18"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  <mergeCell ref="L9:N9"/>
    <mergeCell ref="L10:N10"/>
    <mergeCell ref="F10:H10"/>
    <mergeCell ref="C9:E9"/>
    <mergeCell ref="F9:H9"/>
    <mergeCell ref="C10:E10"/>
    <mergeCell ref="I10:K10"/>
    <mergeCell ref="I9:K9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30"/>
  <sheetViews>
    <sheetView workbookViewId="0">
      <pane ySplit="11" topLeftCell="A214" activePane="bottomLeft" state="frozen"/>
      <selection pane="bottomLeft" activeCell="M234" sqref="M234"/>
    </sheetView>
  </sheetViews>
  <sheetFormatPr defaultColWidth="9.140625" defaultRowHeight="12" x14ac:dyDescent="0.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 x14ac:dyDescent="0.2"/>
    <row r="2" spans="1:14" x14ac:dyDescent="0.2">
      <c r="A2" s="35" t="s">
        <v>8</v>
      </c>
      <c r="B2" s="35"/>
    </row>
    <row r="3" spans="1:14" x14ac:dyDescent="0.2">
      <c r="A3" s="32" t="s">
        <v>34</v>
      </c>
    </row>
    <row r="4" spans="1:14" x14ac:dyDescent="0.2">
      <c r="A4" s="35" t="s">
        <v>10</v>
      </c>
      <c r="B4" s="35"/>
    </row>
    <row r="6" spans="1:14" x14ac:dyDescent="0.2">
      <c r="A6" s="35" t="s">
        <v>11</v>
      </c>
    </row>
    <row r="7" spans="1:14" x14ac:dyDescent="0.2">
      <c r="A7" s="35" t="s">
        <v>12</v>
      </c>
    </row>
    <row r="8" spans="1:14" x14ac:dyDescent="0.2">
      <c r="A8" s="35"/>
    </row>
    <row r="9" spans="1:14" x14ac:dyDescent="0.2">
      <c r="A9" s="36" t="s">
        <v>21</v>
      </c>
    </row>
    <row r="10" spans="1:14" ht="15" x14ac:dyDescent="0.2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24" x14ac:dyDescent="0.2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 x14ac:dyDescent="0.2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 x14ac:dyDescent="0.2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 x14ac:dyDescent="0.2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 x14ac:dyDescent="0.2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 x14ac:dyDescent="0.2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 x14ac:dyDescent="0.2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 x14ac:dyDescent="0.2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 x14ac:dyDescent="0.2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 x14ac:dyDescent="0.2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 x14ac:dyDescent="0.2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 x14ac:dyDescent="0.2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 x14ac:dyDescent="0.2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 x14ac:dyDescent="0.2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 x14ac:dyDescent="0.2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 x14ac:dyDescent="0.2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 x14ac:dyDescent="0.2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 x14ac:dyDescent="0.2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 x14ac:dyDescent="0.2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 x14ac:dyDescent="0.2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 x14ac:dyDescent="0.2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 x14ac:dyDescent="0.2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 x14ac:dyDescent="0.2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 x14ac:dyDescent="0.2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 x14ac:dyDescent="0.2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 x14ac:dyDescent="0.2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 x14ac:dyDescent="0.2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 x14ac:dyDescent="0.2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 x14ac:dyDescent="0.2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 x14ac:dyDescent="0.2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 x14ac:dyDescent="0.2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 x14ac:dyDescent="0.2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 x14ac:dyDescent="0.2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 x14ac:dyDescent="0.2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 x14ac:dyDescent="0.2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 x14ac:dyDescent="0.2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 x14ac:dyDescent="0.2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 x14ac:dyDescent="0.2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 x14ac:dyDescent="0.2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 x14ac:dyDescent="0.2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 x14ac:dyDescent="0.2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 x14ac:dyDescent="0.2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 x14ac:dyDescent="0.2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 x14ac:dyDescent="0.2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 x14ac:dyDescent="0.2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 x14ac:dyDescent="0.2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 x14ac:dyDescent="0.2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 x14ac:dyDescent="0.2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 x14ac:dyDescent="0.2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 x14ac:dyDescent="0.2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 x14ac:dyDescent="0.2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 x14ac:dyDescent="0.2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 x14ac:dyDescent="0.2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 x14ac:dyDescent="0.2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 x14ac:dyDescent="0.2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 x14ac:dyDescent="0.2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 x14ac:dyDescent="0.2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 x14ac:dyDescent="0.2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 x14ac:dyDescent="0.2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 x14ac:dyDescent="0.2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 x14ac:dyDescent="0.2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 x14ac:dyDescent="0.2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 x14ac:dyDescent="0.2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 x14ac:dyDescent="0.2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 x14ac:dyDescent="0.2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 x14ac:dyDescent="0.2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 x14ac:dyDescent="0.2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 x14ac:dyDescent="0.2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 x14ac:dyDescent="0.2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 x14ac:dyDescent="0.2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 x14ac:dyDescent="0.2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 x14ac:dyDescent="0.2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 x14ac:dyDescent="0.2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 x14ac:dyDescent="0.2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 x14ac:dyDescent="0.2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 x14ac:dyDescent="0.2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 x14ac:dyDescent="0.2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 x14ac:dyDescent="0.2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 x14ac:dyDescent="0.2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 x14ac:dyDescent="0.2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 x14ac:dyDescent="0.2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 x14ac:dyDescent="0.2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 x14ac:dyDescent="0.2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 x14ac:dyDescent="0.2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 x14ac:dyDescent="0.2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 x14ac:dyDescent="0.2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 x14ac:dyDescent="0.2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 x14ac:dyDescent="0.2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 x14ac:dyDescent="0.2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 x14ac:dyDescent="0.2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 x14ac:dyDescent="0.2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 x14ac:dyDescent="0.2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 x14ac:dyDescent="0.2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 x14ac:dyDescent="0.2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 x14ac:dyDescent="0.2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 x14ac:dyDescent="0.2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 x14ac:dyDescent="0.2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 x14ac:dyDescent="0.2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 x14ac:dyDescent="0.2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 x14ac:dyDescent="0.2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 x14ac:dyDescent="0.2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 x14ac:dyDescent="0.2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 x14ac:dyDescent="0.2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 x14ac:dyDescent="0.2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 x14ac:dyDescent="0.2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 x14ac:dyDescent="0.2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 x14ac:dyDescent="0.2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 x14ac:dyDescent="0.2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 x14ac:dyDescent="0.2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 x14ac:dyDescent="0.2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 x14ac:dyDescent="0.2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 x14ac:dyDescent="0.2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 x14ac:dyDescent="0.2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 x14ac:dyDescent="0.2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 x14ac:dyDescent="0.2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 x14ac:dyDescent="0.2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 x14ac:dyDescent="0.2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 x14ac:dyDescent="0.2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 x14ac:dyDescent="0.2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 x14ac:dyDescent="0.2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 x14ac:dyDescent="0.2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 x14ac:dyDescent="0.2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 x14ac:dyDescent="0.2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 x14ac:dyDescent="0.2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 x14ac:dyDescent="0.2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 x14ac:dyDescent="0.2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 x14ac:dyDescent="0.2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 x14ac:dyDescent="0.2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 x14ac:dyDescent="0.2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 x14ac:dyDescent="0.2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 x14ac:dyDescent="0.2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 x14ac:dyDescent="0.2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 x14ac:dyDescent="0.2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 x14ac:dyDescent="0.2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 x14ac:dyDescent="0.2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 x14ac:dyDescent="0.2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 x14ac:dyDescent="0.2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 x14ac:dyDescent="0.2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 x14ac:dyDescent="0.2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 x14ac:dyDescent="0.2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 x14ac:dyDescent="0.2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 x14ac:dyDescent="0.2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 x14ac:dyDescent="0.2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 x14ac:dyDescent="0.2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 x14ac:dyDescent="0.2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 x14ac:dyDescent="0.2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 x14ac:dyDescent="0.2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 x14ac:dyDescent="0.2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 x14ac:dyDescent="0.2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 x14ac:dyDescent="0.2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 x14ac:dyDescent="0.2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 x14ac:dyDescent="0.2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 x14ac:dyDescent="0.2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 x14ac:dyDescent="0.2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 x14ac:dyDescent="0.2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 x14ac:dyDescent="0.2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 x14ac:dyDescent="0.2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 x14ac:dyDescent="0.2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 x14ac:dyDescent="0.2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 x14ac:dyDescent="0.2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 x14ac:dyDescent="0.2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 x14ac:dyDescent="0.2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 x14ac:dyDescent="0.2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 x14ac:dyDescent="0.2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 x14ac:dyDescent="0.2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 x14ac:dyDescent="0.2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 x14ac:dyDescent="0.2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 x14ac:dyDescent="0.2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 x14ac:dyDescent="0.2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 x14ac:dyDescent="0.2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 x14ac:dyDescent="0.2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 x14ac:dyDescent="0.2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 x14ac:dyDescent="0.2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 x14ac:dyDescent="0.2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 x14ac:dyDescent="0.2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 x14ac:dyDescent="0.2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 x14ac:dyDescent="0.2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 x14ac:dyDescent="0.2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 x14ac:dyDescent="0.2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 x14ac:dyDescent="0.2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 x14ac:dyDescent="0.2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 x14ac:dyDescent="0.2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 x14ac:dyDescent="0.2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 x14ac:dyDescent="0.2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 x14ac:dyDescent="0.2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 x14ac:dyDescent="0.2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 x14ac:dyDescent="0.2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 x14ac:dyDescent="0.2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 x14ac:dyDescent="0.2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 x14ac:dyDescent="0.2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 x14ac:dyDescent="0.2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 x14ac:dyDescent="0.2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 x14ac:dyDescent="0.2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 x14ac:dyDescent="0.2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 x14ac:dyDescent="0.2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 x14ac:dyDescent="0.2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 x14ac:dyDescent="0.2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 x14ac:dyDescent="0.2">
      <c r="A208" s="43">
        <v>44682</v>
      </c>
      <c r="B208" s="54">
        <v>44743</v>
      </c>
      <c r="C208" s="73">
        <v>282391</v>
      </c>
      <c r="D208" s="44">
        <f t="shared" ref="D208:D221" si="222">IFERROR(C208/C207-1,".")</f>
        <v>9.1411663384948216E-3</v>
      </c>
      <c r="E208" s="45">
        <f t="shared" ref="E208:E221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 x14ac:dyDescent="0.2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 x14ac:dyDescent="0.2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 x14ac:dyDescent="0.2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 x14ac:dyDescent="0.2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 x14ac:dyDescent="0.2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 x14ac:dyDescent="0.2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 x14ac:dyDescent="0.2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 x14ac:dyDescent="0.2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 x14ac:dyDescent="0.2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 x14ac:dyDescent="0.2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  <row r="219" spans="1:14" x14ac:dyDescent="0.2">
      <c r="A219" s="43">
        <v>45017</v>
      </c>
      <c r="B219" s="54">
        <v>45078</v>
      </c>
      <c r="C219" s="73">
        <v>296869.092</v>
      </c>
      <c r="D219" s="44">
        <f t="shared" si="222"/>
        <v>6.6503558338915525E-2</v>
      </c>
      <c r="E219" s="45">
        <f t="shared" si="223"/>
        <v>6.0879495985105336E-2</v>
      </c>
      <c r="F219" s="53">
        <v>245156.53589999999</v>
      </c>
      <c r="G219" s="47">
        <f t="shared" ref="G219:G221" si="232">IFERROR(F219/F218-1,".")</f>
        <v>-5.763768582869222E-2</v>
      </c>
      <c r="H219" s="48">
        <f t="shared" ref="H219:H221" si="233">IFERROR(F219/F207-1,".")</f>
        <v>1.1663994965542823E-2</v>
      </c>
      <c r="I219" s="73">
        <v>214134.2653</v>
      </c>
      <c r="J219" s="44">
        <f t="shared" ref="J219:J221" si="234">IFERROR(I219/I218-1,".")</f>
        <v>-3.3230402511531532E-2</v>
      </c>
      <c r="K219" s="45">
        <f t="shared" ref="K219:K221" si="235">IFERROR(I219/I207-1,".")</f>
        <v>-0.16503183640206198</v>
      </c>
      <c r="L219" s="53">
        <v>199220.06899999999</v>
      </c>
      <c r="M219" s="47">
        <f t="shared" ref="M219:M220" si="236">IFERROR(L219/L218-1,".")</f>
        <v>-3.7417017337140202E-3</v>
      </c>
      <c r="N219" s="48">
        <f t="shared" ref="N219:N220" si="237">IFERROR(L219/L207-1,".")</f>
        <v>5.4950773923311935E-2</v>
      </c>
    </row>
    <row r="220" spans="1:14" x14ac:dyDescent="0.2">
      <c r="A220" s="43">
        <v>45047</v>
      </c>
      <c r="B220" s="54">
        <v>45108</v>
      </c>
      <c r="C220" s="73">
        <v>289387.27179999999</v>
      </c>
      <c r="D220" s="44">
        <f t="shared" si="222"/>
        <v>-2.5202422217803666E-2</v>
      </c>
      <c r="E220" s="45">
        <f t="shared" si="223"/>
        <v>2.4775123144859412E-2</v>
      </c>
      <c r="F220" s="53">
        <v>256027.35889999999</v>
      </c>
      <c r="G220" s="47">
        <f t="shared" si="232"/>
        <v>4.4342374801845885E-2</v>
      </c>
      <c r="H220" s="48">
        <f t="shared" si="233"/>
        <v>7.2481023663866218E-3</v>
      </c>
      <c r="I220" s="73">
        <v>242323.22810000001</v>
      </c>
      <c r="J220" s="44">
        <f t="shared" si="234"/>
        <v>0.13164153229053532</v>
      </c>
      <c r="K220" s="45">
        <f t="shared" si="235"/>
        <v>-7.8632917750300346E-2</v>
      </c>
      <c r="L220" s="53">
        <v>202058.65960000001</v>
      </c>
      <c r="M220" s="47">
        <f t="shared" si="236"/>
        <v>1.4248517301738373E-2</v>
      </c>
      <c r="N220" s="48">
        <f t="shared" si="237"/>
        <v>-3.1460442331106009E-2</v>
      </c>
    </row>
    <row r="221" spans="1:14" x14ac:dyDescent="0.2">
      <c r="A221" s="43">
        <v>45078</v>
      </c>
      <c r="B221" s="54">
        <v>45139</v>
      </c>
      <c r="C221" s="73">
        <v>290257.6851</v>
      </c>
      <c r="D221" s="44">
        <f t="shared" si="222"/>
        <v>3.007780178395647E-3</v>
      </c>
      <c r="E221" s="45">
        <f t="shared" si="223"/>
        <v>-2.6973885429293354E-4</v>
      </c>
      <c r="F221" s="53">
        <v>258325.15609999999</v>
      </c>
      <c r="G221" s="47">
        <f t="shared" si="232"/>
        <v>8.9748111681200449E-3</v>
      </c>
      <c r="H221" s="48">
        <f t="shared" si="233"/>
        <v>-1.3743796506633599E-2</v>
      </c>
      <c r="I221" s="73">
        <v>233900.94440000001</v>
      </c>
      <c r="J221" s="44">
        <f t="shared" si="234"/>
        <v>-3.4756402702444844E-2</v>
      </c>
      <c r="K221" s="45">
        <f t="shared" si="235"/>
        <v>-0.10468880731557006</v>
      </c>
      <c r="L221" s="53">
        <v>201122.79130000001</v>
      </c>
      <c r="M221" s="47">
        <f t="shared" ref="M221" si="238">IFERROR(L221/L220-1,".")</f>
        <v>-4.6316663777373757E-3</v>
      </c>
      <c r="N221" s="48">
        <f t="shared" ref="N221" si="239">IFERROR(L221/L209-1,".")</f>
        <v>-9.1569896023415032E-2</v>
      </c>
    </row>
    <row r="222" spans="1:14" x14ac:dyDescent="0.2">
      <c r="A222" s="43">
        <v>45108</v>
      </c>
      <c r="B222" s="54">
        <v>45170</v>
      </c>
      <c r="C222" s="73">
        <v>274725</v>
      </c>
      <c r="D222" s="44">
        <f t="shared" ref="D222" si="240">IFERROR(C222/C221-1,".")</f>
        <v>-5.3513432709451414E-2</v>
      </c>
      <c r="E222" s="45">
        <f t="shared" ref="E222" si="241">IFERROR(C222/C210-1,".")</f>
        <v>-7.2930481175148554E-2</v>
      </c>
      <c r="F222" s="53">
        <v>267670.34999999998</v>
      </c>
      <c r="G222" s="47">
        <f t="shared" ref="G222" si="242">IFERROR(F222/F221-1,".")</f>
        <v>3.6176089239959186E-2</v>
      </c>
      <c r="H222" s="48">
        <f t="shared" ref="H222" si="243">IFERROR(F222/F210-1,".")</f>
        <v>-1.0244933275649903E-2</v>
      </c>
      <c r="I222" s="73">
        <v>231956.36540000001</v>
      </c>
      <c r="J222" s="44">
        <f t="shared" ref="J222" si="244">IFERROR(I222/I221-1,".")</f>
        <v>-8.3136859707352295E-3</v>
      </c>
      <c r="K222" s="45">
        <f t="shared" ref="K222" si="245">IFERROR(I222/I210-1,".")</f>
        <v>-6.7628293961355501E-2</v>
      </c>
      <c r="L222" s="53">
        <v>204369.03599999999</v>
      </c>
      <c r="M222" s="47">
        <f t="shared" ref="M222" si="246">IFERROR(L222/L221-1,".")</f>
        <v>1.6140610813012213E-2</v>
      </c>
      <c r="N222" s="48">
        <f t="shared" ref="N222" si="247">IFERROR(L222/L210-1,".")</f>
        <v>-7.7923497563616717E-2</v>
      </c>
    </row>
    <row r="223" spans="1:14" x14ac:dyDescent="0.2">
      <c r="A223" s="43">
        <v>45139</v>
      </c>
      <c r="B223" s="54">
        <v>45200</v>
      </c>
      <c r="C223" s="73">
        <v>268152</v>
      </c>
      <c r="D223" s="44">
        <f t="shared" ref="D223" si="248">IFERROR(C223/C222-1,".")</f>
        <v>-2.3925743925743981E-2</v>
      </c>
      <c r="E223" s="45">
        <f t="shared" ref="E223" si="249">IFERROR(C223/C211-1,".")</f>
        <v>-0.1238609296839519</v>
      </c>
      <c r="F223" s="53">
        <v>265023</v>
      </c>
      <c r="G223" s="47">
        <f t="shared" ref="G223" si="250">IFERROR(F223/F222-1,".")</f>
        <v>-9.8903371254978056E-3</v>
      </c>
      <c r="H223" s="48">
        <f t="shared" ref="H223" si="251">IFERROR(F223/F211-1,".")</f>
        <v>-7.3115460249086883E-3</v>
      </c>
      <c r="I223" s="73">
        <v>230953</v>
      </c>
      <c r="J223" s="44">
        <f t="shared" ref="J223" si="252">IFERROR(I223/I222-1,".")</f>
        <v>-4.325664433781462E-3</v>
      </c>
      <c r="K223" s="45">
        <f t="shared" ref="K223" si="253">IFERROR(I223/I211-1,".")</f>
        <v>-5.5302630556339549E-2</v>
      </c>
      <c r="L223" s="53">
        <v>203503</v>
      </c>
      <c r="M223" s="47">
        <f t="shared" ref="M223" si="254">IFERROR(L223/L222-1,".")</f>
        <v>-4.2376086757095477E-3</v>
      </c>
      <c r="N223" s="48">
        <f t="shared" ref="N223" si="255">IFERROR(L223/L211-1,".")</f>
        <v>-7.0482428494432092E-2</v>
      </c>
    </row>
    <row r="224" spans="1:14" x14ac:dyDescent="0.2">
      <c r="A224" s="43">
        <v>45170</v>
      </c>
      <c r="B224" s="54">
        <v>45231</v>
      </c>
      <c r="C224" s="73">
        <v>261497</v>
      </c>
      <c r="D224" s="44">
        <f t="shared" ref="D224" si="256">IFERROR(C224/C223-1,".")</f>
        <v>-2.4818013663892136E-2</v>
      </c>
      <c r="E224" s="45">
        <f t="shared" ref="E224" si="257">IFERROR(C224/C212-1,".")</f>
        <v>-0.1667213694605455</v>
      </c>
      <c r="F224" s="53">
        <v>265975</v>
      </c>
      <c r="G224" s="47">
        <f t="shared" ref="G224" si="258">IFERROR(F224/F223-1,".")</f>
        <v>3.5921410594552672E-3</v>
      </c>
      <c r="H224" s="48">
        <f t="shared" ref="H224" si="259">IFERROR(F224/F212-1,".")</f>
        <v>1.877245531918148E-2</v>
      </c>
      <c r="I224" s="73">
        <v>235828</v>
      </c>
      <c r="J224" s="44">
        <f t="shared" ref="J224" si="260">IFERROR(I224/I223-1,".")</f>
        <v>2.1108190844024488E-2</v>
      </c>
      <c r="K224" s="45">
        <f t="shared" ref="K224" si="261">IFERROR(I224/I212-1,".")</f>
        <v>-6.3189465112121868E-2</v>
      </c>
      <c r="L224" s="53">
        <v>194839</v>
      </c>
      <c r="M224" s="47">
        <f t="shared" ref="M224" si="262">IFERROR(L224/L223-1,".")</f>
        <v>-4.2574310943819027E-2</v>
      </c>
      <c r="N224" s="48">
        <f t="shared" ref="N224" si="263">IFERROR(L224/L212-1,".")</f>
        <v>-8.4041632975422664E-2</v>
      </c>
    </row>
    <row r="225" spans="1:14" x14ac:dyDescent="0.2">
      <c r="A225" s="43">
        <v>45200</v>
      </c>
      <c r="B225" s="54">
        <v>45261</v>
      </c>
      <c r="C225" s="73">
        <v>267578</v>
      </c>
      <c r="D225" s="44">
        <f t="shared" ref="D225" si="264">IFERROR(C225/C224-1,".")</f>
        <v>2.3254568886067473E-2</v>
      </c>
      <c r="E225" s="45">
        <f t="shared" ref="E225" si="265">IFERROR(C225/C213-1,".")</f>
        <v>-0.16295031094760815</v>
      </c>
      <c r="F225" s="53">
        <v>251764</v>
      </c>
      <c r="G225" s="47">
        <f t="shared" ref="G225" si="266">IFERROR(F225/F224-1,".")</f>
        <v>-5.3429833630980306E-2</v>
      </c>
      <c r="H225" s="48">
        <f t="shared" ref="H225" si="267">IFERROR(F225/F213-1,".")</f>
        <v>-1.5573985227588238E-2</v>
      </c>
      <c r="I225" s="73">
        <v>243761</v>
      </c>
      <c r="J225" s="44">
        <f t="shared" ref="J225" si="268">IFERROR(I225/I224-1,".")</f>
        <v>3.3638923283070721E-2</v>
      </c>
      <c r="K225" s="45">
        <f t="shared" ref="K225" si="269">IFERROR(I225/I213-1,".")</f>
        <v>0.13761352287258366</v>
      </c>
      <c r="L225" s="53">
        <v>182605</v>
      </c>
      <c r="M225" s="47">
        <f t="shared" ref="M225" si="270">IFERROR(L225/L224-1,".")</f>
        <v>-6.2790303789282409E-2</v>
      </c>
      <c r="N225" s="48">
        <f t="shared" ref="N225" si="271">IFERROR(L225/L213-1,".")</f>
        <v>-0.20090235171586857</v>
      </c>
    </row>
    <row r="226" spans="1:14" x14ac:dyDescent="0.2">
      <c r="A226" s="43">
        <v>45231</v>
      </c>
      <c r="B226" s="54">
        <v>45292</v>
      </c>
      <c r="C226" s="73">
        <v>271057</v>
      </c>
      <c r="D226" s="44">
        <f t="shared" ref="D226:D228" si="272">IFERROR(C226/C225-1,".")</f>
        <v>1.3001816292819379E-2</v>
      </c>
      <c r="E226" s="45">
        <f t="shared" ref="E226:E228" si="273">IFERROR(C226/C214-1,".")</f>
        <v>-9.961301466558159E-2</v>
      </c>
      <c r="F226" s="53">
        <v>247803</v>
      </c>
      <c r="G226" s="47">
        <f t="shared" ref="G226:G228" si="274">IFERROR(F226/F225-1,".")</f>
        <v>-1.5732988036415096E-2</v>
      </c>
      <c r="H226" s="48">
        <f t="shared" ref="H226:H228" si="275">IFERROR(F226/F214-1,".")</f>
        <v>-2.4340020079925972E-2</v>
      </c>
      <c r="I226" s="73">
        <v>243388</v>
      </c>
      <c r="J226" s="44">
        <f t="shared" ref="J226:J228" si="276">IFERROR(I226/I225-1,".")</f>
        <v>-1.5301873556475831E-3</v>
      </c>
      <c r="K226" s="45">
        <f t="shared" ref="K226:K228" si="277">IFERROR(I226/I214-1,".")</f>
        <v>0.24374900990857951</v>
      </c>
      <c r="L226" s="53">
        <v>193160</v>
      </c>
      <c r="M226" s="47">
        <f t="shared" ref="M226:M228" si="278">IFERROR(L226/L225-1,".")</f>
        <v>5.780236028586283E-2</v>
      </c>
      <c r="N226" s="48">
        <f t="shared" ref="N226:N228" si="279">IFERROR(L226/L214-1,".")</f>
        <v>-6.0985391701708802E-2</v>
      </c>
    </row>
    <row r="227" spans="1:14" x14ac:dyDescent="0.2">
      <c r="A227" s="43">
        <v>45261</v>
      </c>
      <c r="B227" s="54">
        <v>45323</v>
      </c>
      <c r="C227" s="73">
        <v>268487</v>
      </c>
      <c r="D227" s="44">
        <f t="shared" si="272"/>
        <v>-9.4814005910196508E-3</v>
      </c>
      <c r="E227" s="45">
        <f t="shared" si="273"/>
        <v>-8.8050677626439366E-2</v>
      </c>
      <c r="F227" s="53">
        <v>252662</v>
      </c>
      <c r="G227" s="47">
        <f t="shared" si="274"/>
        <v>1.9608317897684913E-2</v>
      </c>
      <c r="H227" s="48">
        <f t="shared" si="275"/>
        <v>1.8823036041194507E-2</v>
      </c>
      <c r="I227" s="73">
        <v>257079</v>
      </c>
      <c r="J227" s="44">
        <f t="shared" si="276"/>
        <v>5.6251746183049178E-2</v>
      </c>
      <c r="K227" s="45">
        <f t="shared" si="277"/>
        <v>0.41113410436987796</v>
      </c>
      <c r="L227" s="53">
        <v>213086</v>
      </c>
      <c r="M227" s="47">
        <f t="shared" si="278"/>
        <v>0.10315800372747974</v>
      </c>
      <c r="N227" s="48">
        <f t="shared" si="279"/>
        <v>1.0384265230255707E-2</v>
      </c>
    </row>
    <row r="228" spans="1:14" x14ac:dyDescent="0.2">
      <c r="A228" s="43">
        <v>45292</v>
      </c>
      <c r="B228" s="54">
        <v>45352</v>
      </c>
      <c r="C228" s="73">
        <v>275106</v>
      </c>
      <c r="D228" s="44">
        <f t="shared" si="272"/>
        <v>2.4652962713278548E-2</v>
      </c>
      <c r="E228" s="45">
        <f t="shared" si="273"/>
        <v>1.8303900266877893E-2</v>
      </c>
      <c r="F228" s="53">
        <v>258275</v>
      </c>
      <c r="G228" s="47">
        <f t="shared" si="274"/>
        <v>2.2215449889575689E-2</v>
      </c>
      <c r="H228" s="48">
        <f t="shared" si="275"/>
        <v>-1.9594817736308889E-2</v>
      </c>
      <c r="I228" s="73">
        <v>270063</v>
      </c>
      <c r="J228" s="44">
        <f t="shared" si="276"/>
        <v>5.050587562578035E-2</v>
      </c>
      <c r="K228" s="45">
        <f t="shared" si="277"/>
        <v>0.29512331972971806</v>
      </c>
      <c r="L228" s="53">
        <v>213808</v>
      </c>
      <c r="M228" s="47">
        <f t="shared" si="278"/>
        <v>3.3883033141548502E-3</v>
      </c>
      <c r="N228" s="48">
        <f t="shared" si="279"/>
        <v>0.16955763055833617</v>
      </c>
    </row>
    <row r="229" spans="1:14" x14ac:dyDescent="0.2">
      <c r="A229" s="43">
        <v>45323</v>
      </c>
      <c r="B229" s="54">
        <v>45383</v>
      </c>
      <c r="C229" s="73">
        <v>273935</v>
      </c>
      <c r="D229" s="44">
        <f t="shared" ref="D229" si="280">IFERROR(C229/C228-1,".")</f>
        <v>-4.2565411150611299E-3</v>
      </c>
      <c r="E229" s="45">
        <f t="shared" ref="E229" si="281">IFERROR(C229/C217-1,".")</f>
        <v>1.4213464842130152E-2</v>
      </c>
      <c r="F229" s="73">
        <v>266532</v>
      </c>
      <c r="G229" s="47">
        <f t="shared" ref="G229" si="282">IFERROR(F229/F228-1,".")</f>
        <v>3.1969799632175055E-2</v>
      </c>
      <c r="H229" s="48">
        <f t="shared" ref="H229" si="283">IFERROR(F229/F217-1,".")</f>
        <v>1.1372303489100011E-2</v>
      </c>
      <c r="I229" s="73">
        <v>269755</v>
      </c>
      <c r="J229" s="44">
        <f t="shared" ref="J229" si="284">IFERROR(I229/I228-1,".")</f>
        <v>-1.1404746299937818E-3</v>
      </c>
      <c r="K229" s="45">
        <f t="shared" ref="K229" si="285">IFERROR(I229/I217-1,".")</f>
        <v>0.27299368587958805</v>
      </c>
      <c r="L229" s="73">
        <v>200455</v>
      </c>
      <c r="M229" s="47">
        <f t="shared" ref="M229" si="286">IFERROR(L229/L228-1,".")</f>
        <v>-6.2453229065329685E-2</v>
      </c>
      <c r="N229" s="48">
        <f t="shared" ref="N229" si="287">IFERROR(L229/L217-1,".")</f>
        <v>4.3824431495685712E-2</v>
      </c>
    </row>
    <row r="230" spans="1:14" x14ac:dyDescent="0.2">
      <c r="A230" s="68">
        <v>45352</v>
      </c>
      <c r="B230" s="68">
        <v>45413</v>
      </c>
      <c r="C230" s="73">
        <v>288820</v>
      </c>
      <c r="D230" s="44">
        <f t="shared" ref="D230" si="288">IFERROR(C230/C229-1,".")</f>
        <v>5.4337707850402373E-2</v>
      </c>
      <c r="E230" s="45">
        <f t="shared" ref="E230" si="289">IFERROR(C230/C218-1,".")</f>
        <v>3.7587158852648628E-2</v>
      </c>
      <c r="F230" s="73">
        <v>255818</v>
      </c>
      <c r="G230" s="47">
        <f t="shared" ref="G230" si="290">IFERROR(F230/F229-1,".")</f>
        <v>-4.0197799888943897E-2</v>
      </c>
      <c r="H230" s="48">
        <f t="shared" ref="H230" si="291">IFERROR(F230/F218-1,".")</f>
        <v>-1.6655861930558347E-2</v>
      </c>
      <c r="I230" s="73">
        <v>264481</v>
      </c>
      <c r="J230" s="44">
        <f t="shared" ref="J230" si="292">IFERROR(I230/I229-1,".")</f>
        <v>-1.9551074122815093E-2</v>
      </c>
      <c r="K230" s="45">
        <f t="shared" ref="K230" si="293">IFERROR(I230/I218-1,".")</f>
        <v>0.194074145747414</v>
      </c>
      <c r="L230" s="73">
        <v>200080</v>
      </c>
      <c r="M230" s="47">
        <f t="shared" ref="M230" si="294">IFERROR(L230/L229-1,".")</f>
        <v>-1.8707440572697243E-3</v>
      </c>
      <c r="N230" s="48">
        <f t="shared" ref="N230" si="295">IFERROR(L230/L218-1,".")</f>
        <v>5.5863506963493847E-4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96" activePane="bottomLeft" state="frozen"/>
      <selection pane="bottomLeft" activeCell="AC17" sqref="AC17"/>
    </sheetView>
  </sheetViews>
  <sheetFormatPr defaultRowHeight="12" x14ac:dyDescent="0.2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 x14ac:dyDescent="0.2"/>
    <row r="2" spans="1:26" x14ac:dyDescent="0.2">
      <c r="A2" s="60" t="s">
        <v>8</v>
      </c>
    </row>
    <row r="3" spans="1:26" x14ac:dyDescent="0.2">
      <c r="A3" s="22" t="s">
        <v>9</v>
      </c>
    </row>
    <row r="4" spans="1:26" x14ac:dyDescent="0.2">
      <c r="A4" s="60" t="s">
        <v>39</v>
      </c>
    </row>
    <row r="5" spans="1:26" x14ac:dyDescent="0.2">
      <c r="A5" s="60"/>
    </row>
    <row r="6" spans="1:26" x14ac:dyDescent="0.2">
      <c r="A6" s="61" t="s">
        <v>21</v>
      </c>
    </row>
    <row r="7" spans="1:26" ht="15" x14ac:dyDescent="0.25">
      <c r="A7" s="60"/>
      <c r="B7" s="60"/>
      <c r="C7" s="99" t="s">
        <v>13</v>
      </c>
      <c r="D7" s="91"/>
      <c r="E7" s="100"/>
      <c r="F7" s="85" t="s">
        <v>14</v>
      </c>
      <c r="G7" s="86"/>
      <c r="H7" s="87"/>
      <c r="I7" s="91" t="s">
        <v>15</v>
      </c>
      <c r="J7" s="91"/>
      <c r="K7" s="100"/>
      <c r="L7" s="85" t="s">
        <v>15</v>
      </c>
      <c r="M7" s="86"/>
      <c r="N7" s="87"/>
      <c r="O7" s="91" t="s">
        <v>16</v>
      </c>
      <c r="P7" s="91"/>
      <c r="Q7" s="100"/>
      <c r="R7" s="86" t="s">
        <v>17</v>
      </c>
      <c r="S7" s="86"/>
      <c r="T7" s="86"/>
      <c r="U7" s="99" t="s">
        <v>18</v>
      </c>
      <c r="V7" s="91"/>
      <c r="W7" s="100"/>
      <c r="X7" s="85" t="s">
        <v>19</v>
      </c>
      <c r="Y7" s="86"/>
      <c r="Z7" s="87"/>
    </row>
    <row r="8" spans="1:26" x14ac:dyDescent="0.2">
      <c r="A8" s="60"/>
      <c r="B8" s="60"/>
      <c r="C8" s="101" t="s">
        <v>22</v>
      </c>
      <c r="D8" s="92"/>
      <c r="E8" s="102"/>
      <c r="F8" s="88" t="s">
        <v>22</v>
      </c>
      <c r="G8" s="89"/>
      <c r="H8" s="90"/>
      <c r="I8" s="92" t="s">
        <v>23</v>
      </c>
      <c r="J8" s="92"/>
      <c r="K8" s="102"/>
      <c r="L8" s="88" t="s">
        <v>24</v>
      </c>
      <c r="M8" s="89"/>
      <c r="N8" s="90"/>
      <c r="O8" s="92" t="s">
        <v>25</v>
      </c>
      <c r="P8" s="92"/>
      <c r="Q8" s="102"/>
      <c r="R8" s="89" t="s">
        <v>26</v>
      </c>
      <c r="S8" s="89"/>
      <c r="T8" s="89"/>
      <c r="U8" s="101" t="s">
        <v>26</v>
      </c>
      <c r="V8" s="92"/>
      <c r="W8" s="102"/>
      <c r="X8" s="88" t="s">
        <v>25</v>
      </c>
      <c r="Y8" s="89"/>
      <c r="Z8" s="90"/>
    </row>
    <row r="9" spans="1:26" ht="24" x14ac:dyDescent="0.2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x14ac:dyDescent="0.2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x14ac:dyDescent="0.2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x14ac:dyDescent="0.2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x14ac:dyDescent="0.2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x14ac:dyDescent="0.2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x14ac:dyDescent="0.2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x14ac:dyDescent="0.2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x14ac:dyDescent="0.2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x14ac:dyDescent="0.2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x14ac:dyDescent="0.2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x14ac:dyDescent="0.2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x14ac:dyDescent="0.2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x14ac:dyDescent="0.2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x14ac:dyDescent="0.2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x14ac:dyDescent="0.2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x14ac:dyDescent="0.2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x14ac:dyDescent="0.2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x14ac:dyDescent="0.2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x14ac:dyDescent="0.2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x14ac:dyDescent="0.2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x14ac:dyDescent="0.2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x14ac:dyDescent="0.2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x14ac:dyDescent="0.2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x14ac:dyDescent="0.2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x14ac:dyDescent="0.2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x14ac:dyDescent="0.2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x14ac:dyDescent="0.2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x14ac:dyDescent="0.2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x14ac:dyDescent="0.2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x14ac:dyDescent="0.2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x14ac:dyDescent="0.2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x14ac:dyDescent="0.2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x14ac:dyDescent="0.2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x14ac:dyDescent="0.2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x14ac:dyDescent="0.2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x14ac:dyDescent="0.2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 x14ac:dyDescent="0.2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 x14ac:dyDescent="0.2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 x14ac:dyDescent="0.2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 x14ac:dyDescent="0.2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 x14ac:dyDescent="0.2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 x14ac:dyDescent="0.2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 x14ac:dyDescent="0.2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 x14ac:dyDescent="0.2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 x14ac:dyDescent="0.2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 x14ac:dyDescent="0.2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 x14ac:dyDescent="0.2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 x14ac:dyDescent="0.2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 x14ac:dyDescent="0.2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 x14ac:dyDescent="0.2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 x14ac:dyDescent="0.2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 x14ac:dyDescent="0.2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 x14ac:dyDescent="0.2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 x14ac:dyDescent="0.2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 x14ac:dyDescent="0.2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 x14ac:dyDescent="0.2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 x14ac:dyDescent="0.2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 x14ac:dyDescent="0.2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 x14ac:dyDescent="0.2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 x14ac:dyDescent="0.2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 x14ac:dyDescent="0.2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 x14ac:dyDescent="0.2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 x14ac:dyDescent="0.2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 x14ac:dyDescent="0.2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 x14ac:dyDescent="0.2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 x14ac:dyDescent="0.2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 x14ac:dyDescent="0.2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 x14ac:dyDescent="0.2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 x14ac:dyDescent="0.2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 x14ac:dyDescent="0.2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 x14ac:dyDescent="0.2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 x14ac:dyDescent="0.2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 x14ac:dyDescent="0.2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 x14ac:dyDescent="0.2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 x14ac:dyDescent="0.2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 x14ac:dyDescent="0.2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 x14ac:dyDescent="0.2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 x14ac:dyDescent="0.2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 x14ac:dyDescent="0.2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 x14ac:dyDescent="0.2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 x14ac:dyDescent="0.2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 x14ac:dyDescent="0.2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 x14ac:dyDescent="0.2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 x14ac:dyDescent="0.2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 x14ac:dyDescent="0.2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 x14ac:dyDescent="0.2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 x14ac:dyDescent="0.2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 x14ac:dyDescent="0.2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 x14ac:dyDescent="0.2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 x14ac:dyDescent="0.2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 x14ac:dyDescent="0.2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 x14ac:dyDescent="0.2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 x14ac:dyDescent="0.2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 x14ac:dyDescent="0.2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 x14ac:dyDescent="0.2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 x14ac:dyDescent="0.2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 x14ac:dyDescent="0.2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 x14ac:dyDescent="0.2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 x14ac:dyDescent="0.2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 x14ac:dyDescent="0.2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 x14ac:dyDescent="0.2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 x14ac:dyDescent="0.2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 x14ac:dyDescent="0.2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 x14ac:dyDescent="0.2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 x14ac:dyDescent="0.2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 x14ac:dyDescent="0.2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 x14ac:dyDescent="0.2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 x14ac:dyDescent="0.2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 x14ac:dyDescent="0.2"/>
    <row r="119" spans="1:26" ht="14.1" customHeight="1" x14ac:dyDescent="0.2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 x14ac:dyDescent="0.2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J135" sqref="J135"/>
    </sheetView>
  </sheetViews>
  <sheetFormatPr defaultRowHeight="12" customHeight="1" x14ac:dyDescent="0.2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 x14ac:dyDescent="0.2"/>
    <row r="2" spans="1:14" ht="12" customHeight="1" x14ac:dyDescent="0.2">
      <c r="A2" s="60" t="s">
        <v>8</v>
      </c>
    </row>
    <row r="3" spans="1:14" ht="12" customHeight="1" x14ac:dyDescent="0.2">
      <c r="A3" s="22" t="s">
        <v>34</v>
      </c>
    </row>
    <row r="4" spans="1:14" ht="12" customHeight="1" x14ac:dyDescent="0.2">
      <c r="A4" s="60" t="s">
        <v>39</v>
      </c>
    </row>
    <row r="5" spans="1:14" ht="12" customHeight="1" x14ac:dyDescent="0.2">
      <c r="A5" s="60"/>
    </row>
    <row r="6" spans="1:14" ht="12" customHeight="1" x14ac:dyDescent="0.2">
      <c r="A6" s="60"/>
    </row>
    <row r="7" spans="1:14" ht="12" customHeight="1" x14ac:dyDescent="0.2">
      <c r="A7" s="61" t="s">
        <v>21</v>
      </c>
    </row>
    <row r="8" spans="1:14" ht="12" customHeight="1" x14ac:dyDescent="0.25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 x14ac:dyDescent="0.2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 x14ac:dyDescent="0.2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 x14ac:dyDescent="0.2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 x14ac:dyDescent="0.2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 x14ac:dyDescent="0.2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 x14ac:dyDescent="0.2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 x14ac:dyDescent="0.2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 x14ac:dyDescent="0.2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 x14ac:dyDescent="0.2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 x14ac:dyDescent="0.2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 x14ac:dyDescent="0.2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 x14ac:dyDescent="0.2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 x14ac:dyDescent="0.2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 x14ac:dyDescent="0.2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 x14ac:dyDescent="0.2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 x14ac:dyDescent="0.2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 x14ac:dyDescent="0.2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 x14ac:dyDescent="0.2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 x14ac:dyDescent="0.2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 x14ac:dyDescent="0.2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 x14ac:dyDescent="0.2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 x14ac:dyDescent="0.2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 x14ac:dyDescent="0.2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 x14ac:dyDescent="0.2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 x14ac:dyDescent="0.2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 x14ac:dyDescent="0.2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 x14ac:dyDescent="0.2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 x14ac:dyDescent="0.2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 x14ac:dyDescent="0.2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 x14ac:dyDescent="0.2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 x14ac:dyDescent="0.2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 x14ac:dyDescent="0.2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 x14ac:dyDescent="0.2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 x14ac:dyDescent="0.2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 x14ac:dyDescent="0.2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 x14ac:dyDescent="0.2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 x14ac:dyDescent="0.2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 x14ac:dyDescent="0.2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 x14ac:dyDescent="0.2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 x14ac:dyDescent="0.2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 x14ac:dyDescent="0.2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 x14ac:dyDescent="0.2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 x14ac:dyDescent="0.2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 x14ac:dyDescent="0.2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 x14ac:dyDescent="0.2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 x14ac:dyDescent="0.2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 x14ac:dyDescent="0.2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 x14ac:dyDescent="0.2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 x14ac:dyDescent="0.2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 x14ac:dyDescent="0.2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 x14ac:dyDescent="0.2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 x14ac:dyDescent="0.2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 x14ac:dyDescent="0.2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 x14ac:dyDescent="0.2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 x14ac:dyDescent="0.2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 x14ac:dyDescent="0.2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 x14ac:dyDescent="0.2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 x14ac:dyDescent="0.2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 x14ac:dyDescent="0.2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 x14ac:dyDescent="0.2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 x14ac:dyDescent="0.2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 x14ac:dyDescent="0.2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 x14ac:dyDescent="0.2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 x14ac:dyDescent="0.2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 x14ac:dyDescent="0.2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 x14ac:dyDescent="0.2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 x14ac:dyDescent="0.2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 x14ac:dyDescent="0.2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 x14ac:dyDescent="0.2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 x14ac:dyDescent="0.2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 x14ac:dyDescent="0.2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 x14ac:dyDescent="0.2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 x14ac:dyDescent="0.2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 x14ac:dyDescent="0.2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 x14ac:dyDescent="0.2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 x14ac:dyDescent="0.2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 x14ac:dyDescent="0.2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 x14ac:dyDescent="0.2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 x14ac:dyDescent="0.2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 x14ac:dyDescent="0.2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 x14ac:dyDescent="0.2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 x14ac:dyDescent="0.2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 x14ac:dyDescent="0.2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 x14ac:dyDescent="0.2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 x14ac:dyDescent="0.2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 x14ac:dyDescent="0.2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 x14ac:dyDescent="0.2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 x14ac:dyDescent="0.2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 x14ac:dyDescent="0.2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 x14ac:dyDescent="0.2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 x14ac:dyDescent="0.2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 x14ac:dyDescent="0.2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 x14ac:dyDescent="0.2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 x14ac:dyDescent="0.2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 x14ac:dyDescent="0.2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 x14ac:dyDescent="0.2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 x14ac:dyDescent="0.2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 x14ac:dyDescent="0.2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 x14ac:dyDescent="0.2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 x14ac:dyDescent="0.2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 x14ac:dyDescent="0.2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 x14ac:dyDescent="0.2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 x14ac:dyDescent="0.2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 x14ac:dyDescent="0.2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 x14ac:dyDescent="0.2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 x14ac:dyDescent="0.2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 x14ac:dyDescent="0.2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 x14ac:dyDescent="0.2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 x14ac:dyDescent="0.2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 x14ac:dyDescent="0.2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 x14ac:dyDescent="0.2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21"/>
  <sheetViews>
    <sheetView workbookViewId="0">
      <pane ySplit="12" topLeftCell="A107" activePane="bottomLeft" state="frozen"/>
      <selection pane="bottomLeft" activeCell="E122" sqref="E122"/>
    </sheetView>
  </sheetViews>
  <sheetFormatPr defaultRowHeight="12" customHeight="1" x14ac:dyDescent="0.2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 x14ac:dyDescent="0.2"/>
    <row r="2" spans="1:25" x14ac:dyDescent="0.2">
      <c r="A2" s="14" t="s">
        <v>8</v>
      </c>
    </row>
    <row r="3" spans="1:25" x14ac:dyDescent="0.2">
      <c r="A3" t="s">
        <v>9</v>
      </c>
    </row>
    <row r="4" spans="1:25" x14ac:dyDescent="0.2">
      <c r="A4" s="14" t="s">
        <v>10</v>
      </c>
    </row>
    <row r="6" spans="1:25" ht="12" customHeight="1" x14ac:dyDescent="0.2">
      <c r="A6" s="60" t="s">
        <v>11</v>
      </c>
    </row>
    <row r="7" spans="1:25" ht="12" customHeight="1" x14ac:dyDescent="0.2">
      <c r="A7" s="60" t="s">
        <v>12</v>
      </c>
    </row>
    <row r="8" spans="1:25" ht="12" customHeight="1" x14ac:dyDescent="0.2">
      <c r="A8" s="60"/>
    </row>
    <row r="9" spans="1:25" x14ac:dyDescent="0.2">
      <c r="A9" s="61" t="s">
        <v>21</v>
      </c>
    </row>
    <row r="10" spans="1:25" ht="15" x14ac:dyDescent="0.25">
      <c r="A10" s="14"/>
      <c r="B10" s="91" t="s">
        <v>13</v>
      </c>
      <c r="C10" s="91"/>
      <c r="D10" s="91"/>
      <c r="E10" s="85" t="s">
        <v>14</v>
      </c>
      <c r="F10" s="86"/>
      <c r="G10" s="87"/>
      <c r="H10" s="91" t="s">
        <v>15</v>
      </c>
      <c r="I10" s="91"/>
      <c r="J10" s="91"/>
      <c r="K10" s="85" t="s">
        <v>15</v>
      </c>
      <c r="L10" s="86"/>
      <c r="M10" s="87"/>
      <c r="N10" s="91" t="s">
        <v>16</v>
      </c>
      <c r="O10" s="91"/>
      <c r="P10" s="91"/>
      <c r="Q10" s="85" t="s">
        <v>17</v>
      </c>
      <c r="R10" s="86"/>
      <c r="S10" s="87"/>
      <c r="T10" s="91" t="s">
        <v>18</v>
      </c>
      <c r="U10" s="91"/>
      <c r="V10" s="91"/>
      <c r="W10" s="85" t="s">
        <v>19</v>
      </c>
      <c r="X10" s="86"/>
      <c r="Y10" s="87"/>
    </row>
    <row r="11" spans="1:25" x14ac:dyDescent="0.2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 x14ac:dyDescent="0.2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 x14ac:dyDescent="0.2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 x14ac:dyDescent="0.2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 x14ac:dyDescent="0.2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 x14ac:dyDescent="0.2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 x14ac:dyDescent="0.2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 x14ac:dyDescent="0.2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 x14ac:dyDescent="0.2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 x14ac:dyDescent="0.2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 x14ac:dyDescent="0.2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 x14ac:dyDescent="0.2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 x14ac:dyDescent="0.2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 x14ac:dyDescent="0.2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 x14ac:dyDescent="0.2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 x14ac:dyDescent="0.2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 x14ac:dyDescent="0.2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 x14ac:dyDescent="0.2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 x14ac:dyDescent="0.2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 x14ac:dyDescent="0.2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 x14ac:dyDescent="0.2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 x14ac:dyDescent="0.2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 x14ac:dyDescent="0.2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 x14ac:dyDescent="0.2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 x14ac:dyDescent="0.2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 x14ac:dyDescent="0.2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 x14ac:dyDescent="0.2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 x14ac:dyDescent="0.2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 x14ac:dyDescent="0.2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 x14ac:dyDescent="0.2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 x14ac:dyDescent="0.2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 x14ac:dyDescent="0.2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 x14ac:dyDescent="0.2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 x14ac:dyDescent="0.2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 x14ac:dyDescent="0.2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 x14ac:dyDescent="0.2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 x14ac:dyDescent="0.2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 x14ac:dyDescent="0.2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 x14ac:dyDescent="0.2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 x14ac:dyDescent="0.2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 x14ac:dyDescent="0.2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 x14ac:dyDescent="0.2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 x14ac:dyDescent="0.2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 x14ac:dyDescent="0.2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 x14ac:dyDescent="0.2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 x14ac:dyDescent="0.2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 x14ac:dyDescent="0.2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 x14ac:dyDescent="0.2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 x14ac:dyDescent="0.2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 x14ac:dyDescent="0.2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 x14ac:dyDescent="0.2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 x14ac:dyDescent="0.2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 x14ac:dyDescent="0.2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 x14ac:dyDescent="0.2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 x14ac:dyDescent="0.2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 x14ac:dyDescent="0.2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 x14ac:dyDescent="0.2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 x14ac:dyDescent="0.2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 x14ac:dyDescent="0.2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 x14ac:dyDescent="0.2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 x14ac:dyDescent="0.2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 x14ac:dyDescent="0.2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 x14ac:dyDescent="0.2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 x14ac:dyDescent="0.2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 x14ac:dyDescent="0.2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 x14ac:dyDescent="0.2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 x14ac:dyDescent="0.2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 x14ac:dyDescent="0.2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 x14ac:dyDescent="0.2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 x14ac:dyDescent="0.2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 x14ac:dyDescent="0.2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 x14ac:dyDescent="0.2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 x14ac:dyDescent="0.2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 x14ac:dyDescent="0.2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 x14ac:dyDescent="0.2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 x14ac:dyDescent="0.2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 x14ac:dyDescent="0.2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 x14ac:dyDescent="0.2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 x14ac:dyDescent="0.2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 x14ac:dyDescent="0.2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 x14ac:dyDescent="0.2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 x14ac:dyDescent="0.2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 x14ac:dyDescent="0.2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 x14ac:dyDescent="0.2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 x14ac:dyDescent="0.2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 x14ac:dyDescent="0.2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 x14ac:dyDescent="0.2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 x14ac:dyDescent="0.2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 x14ac:dyDescent="0.2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 x14ac:dyDescent="0.2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 x14ac:dyDescent="0.2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 x14ac:dyDescent="0.2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 x14ac:dyDescent="0.2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 x14ac:dyDescent="0.2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 x14ac:dyDescent="0.2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 x14ac:dyDescent="0.2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 x14ac:dyDescent="0.2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 x14ac:dyDescent="0.2">
      <c r="A108" s="14" t="s">
        <v>145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 x14ac:dyDescent="0.2">
      <c r="A109" s="14" t="s">
        <v>146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 x14ac:dyDescent="0.2">
      <c r="A110" s="14" t="s">
        <v>147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 x14ac:dyDescent="0.2">
      <c r="A111" s="14" t="s">
        <v>148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 x14ac:dyDescent="0.2">
      <c r="A112" s="14" t="s">
        <v>149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 x14ac:dyDescent="0.2">
      <c r="A113" s="14" t="s">
        <v>150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 x14ac:dyDescent="0.2">
      <c r="A114" s="14" t="s">
        <v>151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 x14ac:dyDescent="0.2">
      <c r="A115" s="14" t="s">
        <v>152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 x14ac:dyDescent="0.2">
      <c r="A116" s="14" t="s">
        <v>153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 x14ac:dyDescent="0.2">
      <c r="A117" s="14" t="s">
        <v>154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  <row r="118" spans="1:7" ht="12" customHeight="1" x14ac:dyDescent="0.2">
      <c r="A118" s="14" t="s">
        <v>155</v>
      </c>
      <c r="B118" s="72">
        <v>299164.25319999998</v>
      </c>
      <c r="C118" s="59">
        <f t="shared" ref="C118" si="121">B118/B117-1</f>
        <v>4.5634002544493679E-2</v>
      </c>
      <c r="D118" s="75">
        <f t="shared" ref="D118" si="122">B118/B114-1</f>
        <v>-1.1677431375723191E-2</v>
      </c>
      <c r="E118" s="77">
        <v>344169.6556</v>
      </c>
      <c r="F118" s="70">
        <f t="shared" ref="F118" si="123">E118/E117-1</f>
        <v>3.8808300333220691E-2</v>
      </c>
      <c r="G118" s="71">
        <f t="shared" ref="G118" si="124">E118/E114-1</f>
        <v>-4.6219860994102802E-2</v>
      </c>
    </row>
    <row r="119" spans="1:7" ht="12" customHeight="1" x14ac:dyDescent="0.2">
      <c r="A119" s="14" t="s">
        <v>156</v>
      </c>
      <c r="B119" s="72">
        <v>298495</v>
      </c>
      <c r="C119" s="59">
        <f t="shared" ref="C119" si="125">B119/B118-1</f>
        <v>-2.2370760972988402E-3</v>
      </c>
      <c r="D119" s="75">
        <f t="shared" ref="D119" si="126">B119/B115-1</f>
        <v>-5.681333438660241E-2</v>
      </c>
      <c r="E119" s="77">
        <v>310069</v>
      </c>
      <c r="F119" s="70">
        <f t="shared" ref="F119" si="127">E119/E118-1</f>
        <v>-9.908094756509378E-2</v>
      </c>
      <c r="G119" s="71">
        <f t="shared" ref="G119" si="128">E119/E115-1</f>
        <v>-0.16818283028535708</v>
      </c>
    </row>
    <row r="120" spans="1:7" ht="12" customHeight="1" x14ac:dyDescent="0.2">
      <c r="A120" s="14" t="s">
        <v>157</v>
      </c>
      <c r="B120" s="72">
        <v>294085</v>
      </c>
      <c r="C120" s="59">
        <f t="shared" ref="C120" si="129">B120/B119-1</f>
        <v>-1.4774116819377237E-2</v>
      </c>
      <c r="D120" s="75">
        <f t="shared" ref="D120" si="130">B120/B116-1</f>
        <v>-3.8978736197481823E-2</v>
      </c>
      <c r="E120" s="77">
        <v>300395</v>
      </c>
      <c r="F120" s="70">
        <f t="shared" ref="F120" si="131">E120/E119-1</f>
        <v>-3.1199507206460475E-2</v>
      </c>
      <c r="G120" s="71">
        <f t="shared" ref="G120" si="132">E120/E116-1</f>
        <v>-0.12521258503401356</v>
      </c>
    </row>
    <row r="121" spans="1:7" ht="12" customHeight="1" x14ac:dyDescent="0.2">
      <c r="A121" s="14" t="s">
        <v>158</v>
      </c>
      <c r="B121" s="72">
        <v>284921</v>
      </c>
      <c r="C121" s="59">
        <f t="shared" ref="C121" si="133">B121/B120-1</f>
        <v>-3.1161058877535397E-2</v>
      </c>
      <c r="D121" s="75">
        <f t="shared" ref="D121" si="134">B121/B117-1</f>
        <v>-4.1487829770575635E-3</v>
      </c>
      <c r="E121" s="77">
        <v>320554</v>
      </c>
      <c r="F121" s="70">
        <f t="shared" ref="F121" si="135">E121/E120-1</f>
        <v>6.7108307395262967E-2</v>
      </c>
      <c r="G121" s="71">
        <f t="shared" ref="G121" si="136">E121/E117-1</f>
        <v>-3.2470903559182918E-2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21"/>
  <sheetViews>
    <sheetView workbookViewId="0">
      <pane ySplit="11" topLeftCell="A107" activePane="bottomLeft" state="frozen"/>
      <selection pane="bottomLeft" activeCell="A121" sqref="A121:XFD121"/>
    </sheetView>
  </sheetViews>
  <sheetFormatPr defaultRowHeight="12" customHeight="1" x14ac:dyDescent="0.2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 x14ac:dyDescent="0.2"/>
    <row r="2" spans="1:13" x14ac:dyDescent="0.2">
      <c r="A2" s="14" t="s">
        <v>8</v>
      </c>
    </row>
    <row r="3" spans="1:13" x14ac:dyDescent="0.2">
      <c r="A3" t="s">
        <v>34</v>
      </c>
    </row>
    <row r="4" spans="1:13" x14ac:dyDescent="0.2">
      <c r="A4" s="14" t="s">
        <v>10</v>
      </c>
    </row>
    <row r="5" spans="1:13" x14ac:dyDescent="0.2">
      <c r="A5" s="14"/>
    </row>
    <row r="6" spans="1:13" x14ac:dyDescent="0.2">
      <c r="A6" s="14" t="s">
        <v>11</v>
      </c>
    </row>
    <row r="7" spans="1:13" x14ac:dyDescent="0.2">
      <c r="A7" s="14" t="s">
        <v>12</v>
      </c>
    </row>
    <row r="8" spans="1:13" x14ac:dyDescent="0.2">
      <c r="A8" s="14"/>
    </row>
    <row r="9" spans="1:13" x14ac:dyDescent="0.2">
      <c r="A9" s="61" t="s">
        <v>21</v>
      </c>
    </row>
    <row r="10" spans="1:13" ht="15" x14ac:dyDescent="0.25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 x14ac:dyDescent="0.2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 x14ac:dyDescent="0.2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 x14ac:dyDescent="0.2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 x14ac:dyDescent="0.2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 x14ac:dyDescent="0.2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 x14ac:dyDescent="0.2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 x14ac:dyDescent="0.2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 x14ac:dyDescent="0.2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 x14ac:dyDescent="0.2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 x14ac:dyDescent="0.2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 x14ac:dyDescent="0.2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 x14ac:dyDescent="0.2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 x14ac:dyDescent="0.2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 x14ac:dyDescent="0.2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 x14ac:dyDescent="0.2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 x14ac:dyDescent="0.2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 x14ac:dyDescent="0.2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 x14ac:dyDescent="0.2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 x14ac:dyDescent="0.2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 x14ac:dyDescent="0.2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 x14ac:dyDescent="0.2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 x14ac:dyDescent="0.2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 x14ac:dyDescent="0.2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 x14ac:dyDescent="0.2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 x14ac:dyDescent="0.2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 x14ac:dyDescent="0.2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 x14ac:dyDescent="0.2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 x14ac:dyDescent="0.2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 x14ac:dyDescent="0.2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 x14ac:dyDescent="0.2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 x14ac:dyDescent="0.2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 x14ac:dyDescent="0.2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 x14ac:dyDescent="0.2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 x14ac:dyDescent="0.2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 x14ac:dyDescent="0.2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 x14ac:dyDescent="0.2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 x14ac:dyDescent="0.2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 x14ac:dyDescent="0.2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 x14ac:dyDescent="0.2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 x14ac:dyDescent="0.2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 x14ac:dyDescent="0.2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 x14ac:dyDescent="0.2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 x14ac:dyDescent="0.2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 x14ac:dyDescent="0.2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 x14ac:dyDescent="0.2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 x14ac:dyDescent="0.2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 x14ac:dyDescent="0.2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 x14ac:dyDescent="0.2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 x14ac:dyDescent="0.2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 x14ac:dyDescent="0.2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 x14ac:dyDescent="0.2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 x14ac:dyDescent="0.2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 x14ac:dyDescent="0.2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 x14ac:dyDescent="0.2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 x14ac:dyDescent="0.2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 x14ac:dyDescent="0.2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 x14ac:dyDescent="0.2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 x14ac:dyDescent="0.2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 x14ac:dyDescent="0.2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 x14ac:dyDescent="0.2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 x14ac:dyDescent="0.2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 x14ac:dyDescent="0.2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 x14ac:dyDescent="0.2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 x14ac:dyDescent="0.2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 x14ac:dyDescent="0.2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 x14ac:dyDescent="0.2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 x14ac:dyDescent="0.2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 x14ac:dyDescent="0.2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 x14ac:dyDescent="0.2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 x14ac:dyDescent="0.2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 x14ac:dyDescent="0.2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 x14ac:dyDescent="0.2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 x14ac:dyDescent="0.2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 x14ac:dyDescent="0.2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 x14ac:dyDescent="0.2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 x14ac:dyDescent="0.2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 x14ac:dyDescent="0.2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 x14ac:dyDescent="0.2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 x14ac:dyDescent="0.2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 x14ac:dyDescent="0.2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 x14ac:dyDescent="0.2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 x14ac:dyDescent="0.2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 x14ac:dyDescent="0.2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 x14ac:dyDescent="0.2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 x14ac:dyDescent="0.2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 x14ac:dyDescent="0.2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 x14ac:dyDescent="0.2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 x14ac:dyDescent="0.2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 x14ac:dyDescent="0.2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 x14ac:dyDescent="0.2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 x14ac:dyDescent="0.2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 x14ac:dyDescent="0.2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 x14ac:dyDescent="0.2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 x14ac:dyDescent="0.2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 x14ac:dyDescent="0.2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 x14ac:dyDescent="0.2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 x14ac:dyDescent="0.2">
      <c r="A107" s="14" t="s">
        <v>145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 x14ac:dyDescent="0.2">
      <c r="A108" s="14" t="s">
        <v>146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 x14ac:dyDescent="0.2">
      <c r="A109" s="14" t="s">
        <v>147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 x14ac:dyDescent="0.2">
      <c r="A110" s="14" t="s">
        <v>148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 x14ac:dyDescent="0.2">
      <c r="A111" s="14" t="s">
        <v>149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 x14ac:dyDescent="0.2">
      <c r="A112" s="14" t="s">
        <v>150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 x14ac:dyDescent="0.2">
      <c r="A113" s="14" t="s">
        <v>151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 x14ac:dyDescent="0.2">
      <c r="A114" s="14" t="s">
        <v>152</v>
      </c>
      <c r="B114" s="73">
        <v>290336</v>
      </c>
      <c r="C114" s="44">
        <f t="shared" ref="C114:C118" si="100">IFERROR(B114/B113-1,".")</f>
        <v>3.7533100098987582E-2</v>
      </c>
      <c r="D114" s="45">
        <f t="shared" ref="D114:D118" si="101">IFERROR(B114/B102-1,".")</f>
        <v>0.21483572393325101</v>
      </c>
      <c r="E114" s="53">
        <v>261925</v>
      </c>
      <c r="F114" s="47">
        <f t="shared" ref="F114:F118" si="102">IFERROR(E114/E113-1,".")</f>
        <v>8.08608096397474E-2</v>
      </c>
      <c r="G114" s="48">
        <f t="shared" ref="G114:G118" si="103">IFERROR(E114/E102-1,".")</f>
        <v>0.18757680405308608</v>
      </c>
      <c r="H114" s="73">
        <v>261251</v>
      </c>
      <c r="I114" s="44">
        <f t="shared" ref="I114:I118" si="104">IFERROR(H114/H113-1,".")</f>
        <v>1.8689220067223511E-2</v>
      </c>
      <c r="J114" s="45">
        <f t="shared" ref="J114:J118" si="105">IFERROR(H114/H102-1,".")</f>
        <v>0.28936220616226405</v>
      </c>
      <c r="K114" s="53">
        <v>221396</v>
      </c>
      <c r="L114" s="47">
        <f t="shared" ref="L114:L118" si="106">IFERROR(K114/K113-1,".")</f>
        <v>0.17238129027816762</v>
      </c>
      <c r="M114" s="48">
        <f t="shared" ref="M114:M118" si="107">IFERROR(K114/K102-1,".")</f>
        <v>0.33210799000393565</v>
      </c>
    </row>
    <row r="115" spans="1:13" ht="12" customHeight="1" x14ac:dyDescent="0.2">
      <c r="A115" s="14" t="s">
        <v>153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 x14ac:dyDescent="0.2">
      <c r="A116" s="14" t="s">
        <v>154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  <row r="117" spans="1:13" ht="12" customHeight="1" x14ac:dyDescent="0.2">
      <c r="A117" s="14" t="s">
        <v>155</v>
      </c>
      <c r="B117" s="73">
        <v>296869.092</v>
      </c>
      <c r="C117" s="44">
        <f t="shared" si="100"/>
        <v>9.8859909461395334E-2</v>
      </c>
      <c r="D117" s="45">
        <f t="shared" si="101"/>
        <v>0.42997081958527006</v>
      </c>
      <c r="E117" s="53">
        <v>245156.53589999999</v>
      </c>
      <c r="F117" s="47">
        <f t="shared" si="102"/>
        <v>-6.9392166248476883E-2</v>
      </c>
      <c r="G117" s="48">
        <f t="shared" si="103"/>
        <v>0.27438120682216316</v>
      </c>
      <c r="H117" s="73">
        <v>214134.2653</v>
      </c>
      <c r="I117" s="44">
        <f t="shared" si="104"/>
        <v>2.6909574962953764E-2</v>
      </c>
      <c r="J117" s="45">
        <f t="shared" si="105"/>
        <v>9.3191062385133749E-2</v>
      </c>
      <c r="K117" s="53">
        <v>199220.06899999999</v>
      </c>
      <c r="L117" s="47">
        <f t="shared" si="106"/>
        <v>8.9759746404756813E-2</v>
      </c>
      <c r="M117" s="48">
        <f t="shared" si="107"/>
        <v>0.18590433359128511</v>
      </c>
    </row>
    <row r="118" spans="1:13" ht="12" customHeight="1" x14ac:dyDescent="0.2">
      <c r="A118" s="14" t="s">
        <v>156</v>
      </c>
      <c r="B118" s="73">
        <v>274725</v>
      </c>
      <c r="C118" s="44">
        <f t="shared" si="100"/>
        <v>-7.459211011431266E-2</v>
      </c>
      <c r="D118" s="45">
        <f t="shared" si="101"/>
        <v>-2.790408016673096E-2</v>
      </c>
      <c r="E118" s="53">
        <v>267670.34999999998</v>
      </c>
      <c r="F118" s="47">
        <f t="shared" si="102"/>
        <v>9.1834443725308024E-2</v>
      </c>
      <c r="G118" s="48">
        <f t="shared" si="103"/>
        <v>0.1248732959034442</v>
      </c>
      <c r="H118" s="73">
        <v>231956.36540000001</v>
      </c>
      <c r="I118" s="44">
        <f t="shared" si="104"/>
        <v>8.3228623289371306E-2</v>
      </c>
      <c r="J118" s="45">
        <f t="shared" si="105"/>
        <v>0.1726931788996855</v>
      </c>
      <c r="K118" s="53">
        <v>204369.03599999999</v>
      </c>
      <c r="L118" s="47">
        <f t="shared" si="106"/>
        <v>2.5845624016925806E-2</v>
      </c>
      <c r="M118" s="48">
        <f t="shared" si="107"/>
        <v>0.12266621987596071</v>
      </c>
    </row>
    <row r="119" spans="1:13" ht="12" customHeight="1" x14ac:dyDescent="0.2">
      <c r="A119" s="14" t="s">
        <v>157</v>
      </c>
      <c r="B119" s="73">
        <v>267578</v>
      </c>
      <c r="C119" s="44">
        <f t="shared" ref="C119" si="108">IFERROR(B119/B118-1,".")</f>
        <v>-2.6015106015106038E-2</v>
      </c>
      <c r="D119" s="45">
        <f t="shared" ref="D119" si="109">IFERROR(B119/B107-1,".")</f>
        <v>-2.6394306339873053E-2</v>
      </c>
      <c r="E119" s="53">
        <v>251764</v>
      </c>
      <c r="F119" s="47">
        <f t="shared" ref="F119" si="110">IFERROR(E119/E118-1,".")</f>
        <v>-5.9425147387448751E-2</v>
      </c>
      <c r="G119" s="48">
        <f t="shared" ref="G119" si="111">IFERROR(E119/E107-1,".")</f>
        <v>0.10860413914575084</v>
      </c>
      <c r="H119" s="73">
        <v>243761</v>
      </c>
      <c r="I119" s="44">
        <f t="shared" ref="I119" si="112">IFERROR(H119/H118-1,".")</f>
        <v>5.089161739382897E-2</v>
      </c>
      <c r="J119" s="45">
        <f t="shared" ref="J119" si="113">IFERROR(H119/H107-1,".")</f>
        <v>-5.5761243475727085E-4</v>
      </c>
      <c r="K119" s="53">
        <v>182605</v>
      </c>
      <c r="L119" s="47">
        <f t="shared" ref="L119" si="114">IFERROR(K119/K118-1,".")</f>
        <v>-0.10649380368951777</v>
      </c>
      <c r="M119" s="48">
        <f t="shared" ref="M119" si="115">IFERROR(K119/K107-1,".")</f>
        <v>-5.0401202306848303E-2</v>
      </c>
    </row>
    <row r="120" spans="1:13" ht="12" customHeight="1" x14ac:dyDescent="0.2">
      <c r="A120" s="14" t="s">
        <v>158</v>
      </c>
      <c r="B120" s="73">
        <v>275106</v>
      </c>
      <c r="C120" s="44">
        <f t="shared" ref="C120" si="116">IFERROR(B120/B119-1,".")</f>
        <v>2.8133852558880124E-2</v>
      </c>
      <c r="D120" s="45">
        <f t="shared" ref="D120" si="117">IFERROR(B120/B108-1,".")</f>
        <v>5.2384741327865525E-2</v>
      </c>
      <c r="E120" s="53">
        <v>258275</v>
      </c>
      <c r="F120" s="47">
        <f t="shared" ref="F120" si="118">IFERROR(E120/E119-1,".")</f>
        <v>2.5861521107068519E-2</v>
      </c>
      <c r="G120" s="48">
        <f t="shared" ref="G120" si="119">IFERROR(E120/E108-1,".")</f>
        <v>0.12870590497500256</v>
      </c>
      <c r="H120" s="73">
        <v>270063</v>
      </c>
      <c r="I120" s="44">
        <f t="shared" ref="I120" si="120">IFERROR(H120/H119-1,".")</f>
        <v>0.10790077165748424</v>
      </c>
      <c r="J120" s="45">
        <f t="shared" ref="J120" si="121">IFERROR(H120/H108-1,".")</f>
        <v>0.36592064335027685</v>
      </c>
      <c r="K120" s="53">
        <v>213808</v>
      </c>
      <c r="L120" s="47">
        <f t="shared" ref="L120" si="122">IFERROR(K120/K119-1,".")</f>
        <v>0.17087702965417151</v>
      </c>
      <c r="M120" s="48">
        <f t="shared" ref="M120" si="123">IFERROR(K120/K108-1,".")</f>
        <v>9.204948259834711E-2</v>
      </c>
    </row>
    <row r="121" spans="1:13" ht="12" customHeight="1" x14ac:dyDescent="0.2">
      <c r="C121" s="44"/>
      <c r="D121" s="45"/>
      <c r="F121" s="47"/>
      <c r="G121" s="48"/>
      <c r="I121" s="44"/>
      <c r="J121" s="45"/>
      <c r="L121" s="47"/>
      <c r="M121" s="48"/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29"/>
  <sheetViews>
    <sheetView workbookViewId="0">
      <pane ySplit="8" topLeftCell="A214" activePane="bottomLeft" state="frozen"/>
      <selection pane="bottomLeft" activeCell="J240" sqref="J240"/>
    </sheetView>
  </sheetViews>
  <sheetFormatPr defaultRowHeight="12" customHeight="1" x14ac:dyDescent="0.2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 x14ac:dyDescent="0.2">
      <c r="A1"/>
      <c r="B1" s="3"/>
    </row>
    <row r="2" spans="1:4" x14ac:dyDescent="0.2">
      <c r="A2" s="14" t="s">
        <v>8</v>
      </c>
      <c r="B2" s="3"/>
    </row>
    <row r="3" spans="1:4" x14ac:dyDescent="0.2">
      <c r="A3" t="s">
        <v>140</v>
      </c>
      <c r="B3" s="3"/>
    </row>
    <row r="4" spans="1:4" x14ac:dyDescent="0.2">
      <c r="A4" s="14" t="s">
        <v>141</v>
      </c>
      <c r="B4" s="3"/>
    </row>
    <row r="5" spans="1:4" x14ac:dyDescent="0.2">
      <c r="A5" s="14"/>
      <c r="B5" s="3"/>
    </row>
    <row r="6" spans="1:4" x14ac:dyDescent="0.2">
      <c r="A6" s="61" t="s">
        <v>21</v>
      </c>
      <c r="B6" s="3"/>
    </row>
    <row r="7" spans="1:4" x14ac:dyDescent="0.2">
      <c r="A7"/>
      <c r="B7" s="3"/>
    </row>
    <row r="8" spans="1:4" ht="12" customHeight="1" x14ac:dyDescent="0.2">
      <c r="A8" s="15" t="s">
        <v>142</v>
      </c>
      <c r="B8" s="16" t="s">
        <v>29</v>
      </c>
      <c r="C8" s="19" t="s">
        <v>143</v>
      </c>
      <c r="D8" s="19" t="s">
        <v>144</v>
      </c>
    </row>
    <row r="9" spans="1:4" ht="12" customHeight="1" x14ac:dyDescent="0.2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 x14ac:dyDescent="0.2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 x14ac:dyDescent="0.2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 x14ac:dyDescent="0.2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 x14ac:dyDescent="0.2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 x14ac:dyDescent="0.2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 x14ac:dyDescent="0.2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 x14ac:dyDescent="0.2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 x14ac:dyDescent="0.2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 x14ac:dyDescent="0.2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 x14ac:dyDescent="0.2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 x14ac:dyDescent="0.2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 x14ac:dyDescent="0.2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 x14ac:dyDescent="0.2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 x14ac:dyDescent="0.2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 x14ac:dyDescent="0.2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 x14ac:dyDescent="0.2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 x14ac:dyDescent="0.2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 x14ac:dyDescent="0.2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 x14ac:dyDescent="0.2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 x14ac:dyDescent="0.2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 x14ac:dyDescent="0.2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 x14ac:dyDescent="0.2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 x14ac:dyDescent="0.2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 x14ac:dyDescent="0.2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 x14ac:dyDescent="0.2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 x14ac:dyDescent="0.2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 x14ac:dyDescent="0.2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 x14ac:dyDescent="0.2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 x14ac:dyDescent="0.2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 x14ac:dyDescent="0.2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 x14ac:dyDescent="0.2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 x14ac:dyDescent="0.2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 x14ac:dyDescent="0.2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 x14ac:dyDescent="0.2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 x14ac:dyDescent="0.2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 x14ac:dyDescent="0.2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 x14ac:dyDescent="0.2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 x14ac:dyDescent="0.2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 x14ac:dyDescent="0.2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 x14ac:dyDescent="0.2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 x14ac:dyDescent="0.2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 x14ac:dyDescent="0.2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 x14ac:dyDescent="0.2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 x14ac:dyDescent="0.2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 x14ac:dyDescent="0.2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 x14ac:dyDescent="0.2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 x14ac:dyDescent="0.2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 x14ac:dyDescent="0.2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 x14ac:dyDescent="0.2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 x14ac:dyDescent="0.2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 x14ac:dyDescent="0.2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 x14ac:dyDescent="0.2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 x14ac:dyDescent="0.2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 x14ac:dyDescent="0.2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 x14ac:dyDescent="0.2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 x14ac:dyDescent="0.2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 x14ac:dyDescent="0.2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 x14ac:dyDescent="0.2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 x14ac:dyDescent="0.2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 x14ac:dyDescent="0.2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 x14ac:dyDescent="0.2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 x14ac:dyDescent="0.2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 x14ac:dyDescent="0.2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 x14ac:dyDescent="0.2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 x14ac:dyDescent="0.2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 x14ac:dyDescent="0.2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 x14ac:dyDescent="0.2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 x14ac:dyDescent="0.2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 x14ac:dyDescent="0.2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 x14ac:dyDescent="0.2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 x14ac:dyDescent="0.2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 x14ac:dyDescent="0.2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 x14ac:dyDescent="0.2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 x14ac:dyDescent="0.2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 x14ac:dyDescent="0.2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 x14ac:dyDescent="0.2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 x14ac:dyDescent="0.2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 x14ac:dyDescent="0.2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 x14ac:dyDescent="0.2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 x14ac:dyDescent="0.2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 x14ac:dyDescent="0.2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 x14ac:dyDescent="0.2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 x14ac:dyDescent="0.2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 x14ac:dyDescent="0.2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 x14ac:dyDescent="0.2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 x14ac:dyDescent="0.2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 x14ac:dyDescent="0.2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 x14ac:dyDescent="0.2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 x14ac:dyDescent="0.2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 x14ac:dyDescent="0.2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 x14ac:dyDescent="0.2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 x14ac:dyDescent="0.2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 x14ac:dyDescent="0.2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 x14ac:dyDescent="0.2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 x14ac:dyDescent="0.2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 x14ac:dyDescent="0.2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 x14ac:dyDescent="0.2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 x14ac:dyDescent="0.2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 x14ac:dyDescent="0.2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 x14ac:dyDescent="0.2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 x14ac:dyDescent="0.2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 x14ac:dyDescent="0.2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 x14ac:dyDescent="0.2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 x14ac:dyDescent="0.2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 x14ac:dyDescent="0.2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 x14ac:dyDescent="0.2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 x14ac:dyDescent="0.2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 x14ac:dyDescent="0.2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 x14ac:dyDescent="0.2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 x14ac:dyDescent="0.2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 x14ac:dyDescent="0.2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 x14ac:dyDescent="0.2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 x14ac:dyDescent="0.2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 x14ac:dyDescent="0.2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 x14ac:dyDescent="0.2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 x14ac:dyDescent="0.2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 x14ac:dyDescent="0.2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 x14ac:dyDescent="0.2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 x14ac:dyDescent="0.2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 x14ac:dyDescent="0.2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 x14ac:dyDescent="0.2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 x14ac:dyDescent="0.2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 x14ac:dyDescent="0.2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 x14ac:dyDescent="0.2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 x14ac:dyDescent="0.2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 x14ac:dyDescent="0.2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 x14ac:dyDescent="0.2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 x14ac:dyDescent="0.2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 x14ac:dyDescent="0.2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 x14ac:dyDescent="0.2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 x14ac:dyDescent="0.2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 x14ac:dyDescent="0.2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 x14ac:dyDescent="0.2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 x14ac:dyDescent="0.2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 x14ac:dyDescent="0.2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 x14ac:dyDescent="0.2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 x14ac:dyDescent="0.2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 x14ac:dyDescent="0.2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 x14ac:dyDescent="0.2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 x14ac:dyDescent="0.2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 x14ac:dyDescent="0.2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 x14ac:dyDescent="0.2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 x14ac:dyDescent="0.2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 x14ac:dyDescent="0.2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 x14ac:dyDescent="0.2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 x14ac:dyDescent="0.2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 x14ac:dyDescent="0.2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 x14ac:dyDescent="0.2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 x14ac:dyDescent="0.2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 x14ac:dyDescent="0.2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 x14ac:dyDescent="0.2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 x14ac:dyDescent="0.2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 x14ac:dyDescent="0.2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 x14ac:dyDescent="0.2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 x14ac:dyDescent="0.2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 x14ac:dyDescent="0.2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 x14ac:dyDescent="0.2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 x14ac:dyDescent="0.2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 x14ac:dyDescent="0.2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 x14ac:dyDescent="0.2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 x14ac:dyDescent="0.2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 x14ac:dyDescent="0.2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 x14ac:dyDescent="0.2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 x14ac:dyDescent="0.2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 x14ac:dyDescent="0.2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 x14ac:dyDescent="0.2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 x14ac:dyDescent="0.2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 x14ac:dyDescent="0.2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 x14ac:dyDescent="0.2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 x14ac:dyDescent="0.2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 x14ac:dyDescent="0.2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 x14ac:dyDescent="0.2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 x14ac:dyDescent="0.2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 x14ac:dyDescent="0.2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 x14ac:dyDescent="0.2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 x14ac:dyDescent="0.2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 x14ac:dyDescent="0.2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 x14ac:dyDescent="0.2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 x14ac:dyDescent="0.2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 x14ac:dyDescent="0.2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 x14ac:dyDescent="0.2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 x14ac:dyDescent="0.2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 x14ac:dyDescent="0.2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 x14ac:dyDescent="0.2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 x14ac:dyDescent="0.2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 x14ac:dyDescent="0.2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 x14ac:dyDescent="0.2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 x14ac:dyDescent="0.2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 x14ac:dyDescent="0.2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 x14ac:dyDescent="0.2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 x14ac:dyDescent="0.2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 x14ac:dyDescent="0.2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 x14ac:dyDescent="0.2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 x14ac:dyDescent="0.2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 x14ac:dyDescent="0.2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 x14ac:dyDescent="0.2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 x14ac:dyDescent="0.2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 x14ac:dyDescent="0.2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 x14ac:dyDescent="0.2">
      <c r="A208" s="17">
        <v>44774</v>
      </c>
      <c r="B208" s="7">
        <v>323758</v>
      </c>
      <c r="C208" s="28">
        <f t="shared" ref="C208:C220" si="25">IFERROR(B208/B207-1,".")</f>
        <v>2.2841581155537583E-2</v>
      </c>
      <c r="D208" s="28">
        <f t="shared" ref="D208:D220" si="26">IFERROR(B208/B196-1,".")</f>
        <v>0.1153377107462501</v>
      </c>
    </row>
    <row r="209" spans="1:4" ht="12" customHeight="1" x14ac:dyDescent="0.2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 x14ac:dyDescent="0.2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 x14ac:dyDescent="0.2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 x14ac:dyDescent="0.2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 x14ac:dyDescent="0.2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 x14ac:dyDescent="0.2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 x14ac:dyDescent="0.2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 x14ac:dyDescent="0.2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 x14ac:dyDescent="0.2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  <row r="218" spans="1:4" ht="12" customHeight="1" x14ac:dyDescent="0.2">
      <c r="A218" s="17">
        <v>45078</v>
      </c>
      <c r="B218" s="7">
        <v>308206</v>
      </c>
      <c r="C218" s="28">
        <f t="shared" si="25"/>
        <v>4.0614227303267914E-2</v>
      </c>
      <c r="D218" s="28">
        <f t="shared" si="26"/>
        <v>-9.0157872737210987E-3</v>
      </c>
    </row>
    <row r="219" spans="1:4" ht="12" customHeight="1" x14ac:dyDescent="0.2">
      <c r="A219" s="17">
        <v>45108</v>
      </c>
      <c r="B219" s="7">
        <v>314281</v>
      </c>
      <c r="C219" s="28">
        <f t="shared" si="25"/>
        <v>1.9710842748032142E-2</v>
      </c>
      <c r="D219" s="28">
        <f t="shared" si="26"/>
        <v>-7.0988980437749483E-3</v>
      </c>
    </row>
    <row r="220" spans="1:4" ht="12" customHeight="1" x14ac:dyDescent="0.2">
      <c r="A220" s="17">
        <v>45139</v>
      </c>
      <c r="B220" s="7">
        <v>294266</v>
      </c>
      <c r="C220" s="28">
        <f t="shared" si="25"/>
        <v>-6.3685046184783656E-2</v>
      </c>
      <c r="D220" s="28">
        <f t="shared" si="26"/>
        <v>-9.1092729754940427E-2</v>
      </c>
    </row>
    <row r="221" spans="1:4" ht="12" customHeight="1" x14ac:dyDescent="0.2">
      <c r="A221" s="17">
        <v>45170</v>
      </c>
      <c r="B221" s="7">
        <v>289822</v>
      </c>
      <c r="C221" s="28">
        <f t="shared" ref="C221:C222" si="27">IFERROR(B221/B220-1,".")</f>
        <v>-1.5101982559996729E-2</v>
      </c>
      <c r="D221" s="28">
        <f t="shared" ref="D221:D222" si="28">IFERROR(B221/B209-1,".")</f>
        <v>-8.4762034086710458E-2</v>
      </c>
    </row>
    <row r="222" spans="1:4" ht="12" customHeight="1" x14ac:dyDescent="0.2">
      <c r="A222" s="17">
        <v>45200</v>
      </c>
      <c r="B222" s="7">
        <v>296636</v>
      </c>
      <c r="C222" s="28">
        <f t="shared" si="27"/>
        <v>2.3510982603115016E-2</v>
      </c>
      <c r="D222" s="28">
        <f t="shared" si="28"/>
        <v>-4.5557360961405391E-2</v>
      </c>
    </row>
    <row r="223" spans="1:4" ht="12" customHeight="1" x14ac:dyDescent="0.2">
      <c r="A223" s="17">
        <v>45231</v>
      </c>
      <c r="B223" s="7">
        <v>294731</v>
      </c>
      <c r="C223" s="28">
        <f t="shared" ref="C223" si="29">IFERROR(B223/B222-1,".")</f>
        <v>-6.4220121630550464E-3</v>
      </c>
      <c r="D223" s="28">
        <f t="shared" ref="D223" si="30">IFERROR(B223/B211-1,".")</f>
        <v>-4.5770361448903785E-2</v>
      </c>
    </row>
    <row r="224" spans="1:4" ht="12" customHeight="1" x14ac:dyDescent="0.2">
      <c r="A224" s="17">
        <v>45261</v>
      </c>
      <c r="B224" s="7">
        <v>289935</v>
      </c>
      <c r="C224" s="28">
        <f t="shared" ref="C224" si="31">IFERROR(B224/B223-1,".")</f>
        <v>-1.6272465400653524E-2</v>
      </c>
      <c r="D224" s="28">
        <f t="shared" ref="D224" si="32">IFERROR(B224/B212-1,".")</f>
        <v>-2.8335399979892095E-2</v>
      </c>
    </row>
    <row r="225" spans="1:4" ht="12" customHeight="1" x14ac:dyDescent="0.2">
      <c r="A225" s="17">
        <v>45292</v>
      </c>
      <c r="B225" s="7">
        <v>287254</v>
      </c>
      <c r="C225" s="28">
        <f t="shared" ref="C225:C227" si="33">IFERROR(B225/B224-1,".")</f>
        <v>-9.2469001672789153E-3</v>
      </c>
      <c r="D225" s="28">
        <f t="shared" ref="D225:D227" si="34">IFERROR(B225/B213-1,".")</f>
        <v>-5.0227314057101347E-2</v>
      </c>
    </row>
    <row r="226" spans="1:4" ht="12" customHeight="1" x14ac:dyDescent="0.2">
      <c r="A226" s="17">
        <v>45323</v>
      </c>
      <c r="B226" s="7">
        <v>287985</v>
      </c>
      <c r="C226" s="28">
        <f t="shared" si="33"/>
        <v>2.544786147451461E-3</v>
      </c>
      <c r="D226" s="28">
        <f t="shared" si="34"/>
        <v>5.0913576102148195E-2</v>
      </c>
    </row>
    <row r="227" spans="1:4" ht="12" customHeight="1" x14ac:dyDescent="0.2">
      <c r="A227" s="17">
        <v>45352</v>
      </c>
      <c r="B227" s="7">
        <v>280085</v>
      </c>
      <c r="C227" s="28">
        <f t="shared" si="33"/>
        <v>-2.7431984304738144E-2</v>
      </c>
      <c r="D227" s="28">
        <f t="shared" si="34"/>
        <v>-2.1051491045339543E-2</v>
      </c>
    </row>
    <row r="228" spans="1:4" ht="12" customHeight="1" x14ac:dyDescent="0.2">
      <c r="A228" s="17">
        <v>45383</v>
      </c>
      <c r="B228" s="7">
        <v>290255</v>
      </c>
      <c r="C228" s="28">
        <f t="shared" ref="C228" si="35">IFERROR(B228/B227-1,".")</f>
        <v>3.6310405769677034E-2</v>
      </c>
      <c r="D228" s="28">
        <f t="shared" ref="D228" si="36">IFERROR(B228/B216-1,".")</f>
        <v>3.0098415945594148E-3</v>
      </c>
    </row>
    <row r="229" spans="1:4" ht="12" customHeight="1" x14ac:dyDescent="0.2">
      <c r="A229" s="17">
        <v>45413</v>
      </c>
      <c r="B229" s="7">
        <v>301970</v>
      </c>
      <c r="C229" s="28">
        <f t="shared" ref="C229" si="37">IFERROR(B229/B228-1,".")</f>
        <v>4.0361061824947031E-2</v>
      </c>
      <c r="D229" s="28">
        <f t="shared" ref="D229" si="38">IFERROR(B229/B217-1,".")</f>
        <v>1.9559250043048593E-2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20" ma:contentTypeDescription="Create a new document." ma:contentTypeScope="" ma:versionID="a3312f3e7195bd55c71a88f174a4d9a8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6ccae59981b5895d4054b3af693b47c1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F80C7B-CFED-4709-8FA4-11ADFA1B1A9F}">
  <ds:schemaRefs>
    <ds:schemaRef ds:uri="4a70f398-c1bf-4ac9-917d-35ae81d38341"/>
    <ds:schemaRef ds:uri="http://purl.org/dc/terms/"/>
    <ds:schemaRef ds:uri="http://purl.org/dc/elements/1.1/"/>
    <ds:schemaRef ds:uri="a2c28621-d5f6-4401-b2fd-597a5c25719e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9B19F08-141A-42A0-B154-77444D7E41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Edi - Rolling 3mth, 2006 on</vt:lpstr>
      <vt:lpstr>Other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Connor Galbraith</cp:lastModifiedBy>
  <cp:revision/>
  <dcterms:created xsi:type="dcterms:W3CDTF">2009-08-12T11:54:28Z</dcterms:created>
  <dcterms:modified xsi:type="dcterms:W3CDTF">2024-06-06T10:37:08Z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